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giova\Documents\Work\Daddario\46.1\NuoviDoc_29-08-2023\"/>
    </mc:Choice>
  </mc:AlternateContent>
  <xr:revisionPtr revIDLastSave="0" documentId="13_ncr:1_{4F0AB253-A092-47B4-A8D5-709095DF870D}" xr6:coauthVersionLast="47" xr6:coauthVersionMax="47" xr10:uidLastSave="{00000000-0000-0000-0000-000000000000}"/>
  <bookViews>
    <workbookView xWindow="-110" yWindow="-110" windowWidth="19420" windowHeight="10300" tabRatio="514" xr2:uid="{00000000-000D-0000-FFFF-FFFF00000000}"/>
  </bookViews>
  <sheets>
    <sheet name="OCEANIS 46.1" sheetId="1" r:id="rId1"/>
  </sheets>
  <definedNames>
    <definedName name="_xlnm.Print_Area" localSheetId="0">'OCEANIS 46.1'!$A$1:$H$220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61" i="1" l="1"/>
  <c r="H159" i="1"/>
  <c r="H158" i="1"/>
  <c r="H157" i="1"/>
  <c r="H155" i="1"/>
  <c r="H154" i="1"/>
  <c r="H152" i="1"/>
  <c r="H151" i="1"/>
  <c r="H150" i="1"/>
  <c r="H149" i="1"/>
  <c r="H147" i="1"/>
  <c r="H146" i="1"/>
  <c r="H145" i="1"/>
  <c r="H143" i="1"/>
  <c r="H140" i="1"/>
  <c r="H139" i="1"/>
  <c r="H137" i="1"/>
  <c r="H136" i="1"/>
  <c r="H135" i="1"/>
  <c r="H133" i="1"/>
  <c r="H131" i="1"/>
  <c r="H130" i="1"/>
  <c r="H129" i="1"/>
  <c r="H128" i="1"/>
  <c r="H126" i="1"/>
  <c r="H125" i="1"/>
  <c r="H123" i="1"/>
  <c r="H122" i="1"/>
  <c r="H121" i="1"/>
  <c r="H120" i="1"/>
  <c r="H119" i="1"/>
  <c r="H118" i="1"/>
  <c r="H117" i="1"/>
  <c r="H116" i="1"/>
  <c r="H114" i="1"/>
  <c r="H113" i="1"/>
  <c r="H112" i="1"/>
  <c r="H111" i="1"/>
  <c r="H110" i="1"/>
  <c r="H109" i="1"/>
  <c r="H108" i="1"/>
  <c r="H106" i="1"/>
  <c r="H105" i="1"/>
  <c r="H104" i="1"/>
  <c r="H102" i="1"/>
  <c r="H101" i="1"/>
  <c r="H99" i="1"/>
  <c r="H97" i="1"/>
  <c r="H96" i="1"/>
  <c r="H95" i="1"/>
  <c r="H93" i="1"/>
  <c r="H92" i="1"/>
  <c r="H90" i="1"/>
  <c r="H89" i="1"/>
  <c r="H88" i="1"/>
  <c r="H87" i="1"/>
  <c r="H85" i="1"/>
  <c r="H84" i="1"/>
  <c r="H82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6" i="1"/>
  <c r="H65" i="1"/>
  <c r="H64" i="1"/>
  <c r="H62" i="1"/>
  <c r="H61" i="1"/>
  <c r="H60" i="1"/>
  <c r="H59" i="1"/>
  <c r="H58" i="1"/>
  <c r="H57" i="1"/>
  <c r="H55" i="1"/>
  <c r="H54" i="1"/>
  <c r="H53" i="1"/>
  <c r="H52" i="1"/>
  <c r="H51" i="1"/>
  <c r="H49" i="1"/>
  <c r="H47" i="1"/>
  <c r="H44" i="1"/>
  <c r="H43" i="1"/>
  <c r="H42" i="1"/>
  <c r="H41" i="1"/>
  <c r="H40" i="1"/>
  <c r="H39" i="1"/>
  <c r="H38" i="1"/>
  <c r="H37" i="1"/>
  <c r="H36" i="1"/>
  <c r="H35" i="1"/>
  <c r="H33" i="1"/>
  <c r="H32" i="1"/>
  <c r="H30" i="1"/>
  <c r="H29" i="1"/>
  <c r="H26" i="1"/>
  <c r="H25" i="1"/>
  <c r="H24" i="1"/>
  <c r="H23" i="1"/>
  <c r="H22" i="1"/>
  <c r="H21" i="1"/>
  <c r="H20" i="1"/>
  <c r="H19" i="1"/>
  <c r="H18" i="1"/>
  <c r="H15" i="1"/>
  <c r="H14" i="1"/>
  <c r="H11" i="1"/>
  <c r="H10" i="1"/>
  <c r="H164" i="1" l="1"/>
  <c r="H168" i="1" l="1"/>
  <c r="H172" i="1" s="1"/>
  <c r="H174" i="1" l="1"/>
  <c r="H176" i="1"/>
</calcChain>
</file>

<file path=xl/sharedStrings.xml><?xml version="1.0" encoding="utf-8"?>
<sst xmlns="http://schemas.openxmlformats.org/spreadsheetml/2006/main" count="1189" uniqueCount="364">
  <si>
    <t>OCEANIS 46.1</t>
  </si>
  <si>
    <t>Codice</t>
  </si>
  <si>
    <t>Descrizione</t>
  </si>
  <si>
    <t>Prezzo al pubblico indicativo</t>
  </si>
  <si>
    <t>VERSIONI</t>
  </si>
  <si>
    <t>IVA esclusa €</t>
  </si>
  <si>
    <t>MOTORIZZAZIONE</t>
  </si>
  <si>
    <t>*1</t>
  </si>
  <si>
    <t>1XA1</t>
  </si>
  <si>
    <t>YANMAR 4JH57 CR SD 42KW (57CV) DIESEL</t>
  </si>
  <si>
    <t>1XB1</t>
  </si>
  <si>
    <t>YANMAR 4JH80 CR SD 59KW (80CV) DIESEL</t>
  </si>
  <si>
    <t>BULBO</t>
  </si>
  <si>
    <t>*2</t>
  </si>
  <si>
    <t>220</t>
  </si>
  <si>
    <t>Senza suppl.</t>
  </si>
  <si>
    <t>210</t>
  </si>
  <si>
    <t>#</t>
  </si>
  <si>
    <t>240</t>
  </si>
  <si>
    <t>PESCAGGIO GHISA-PIOMBO EXTRA LUNGO</t>
  </si>
  <si>
    <t>ALLESTIMENTI</t>
  </si>
  <si>
    <t>*3</t>
  </si>
  <si>
    <t>3FIK</t>
  </si>
  <si>
    <t>VERSIONE 3 CABINE 2 LOCALI BAGNO - ALPI NOCE</t>
  </si>
  <si>
    <t>3FKK</t>
  </si>
  <si>
    <t>VERSIONE 4 CABINE 2 LOCALI BAGNO - ALPI NOCE</t>
  </si>
  <si>
    <t>3RFK</t>
  </si>
  <si>
    <t>VERSIONE 5 CABINE 3 LOCALI BAGNO - ALPI NOCE</t>
  </si>
  <si>
    <t>3GBK</t>
  </si>
  <si>
    <t>VERSIONE 3 CABINE 3 LOCALI BAGNO - ALPI NOCE</t>
  </si>
  <si>
    <t>3FIR</t>
  </si>
  <si>
    <t>VERSIONE 3 CABINE 2 LOCALI BAGNO - ALPI ROVERE BIANCO</t>
  </si>
  <si>
    <t>3MFK</t>
  </si>
  <si>
    <t>VERSIONE 4 CABINE 4 LOCALI BAGNO - ALPI NOCE</t>
  </si>
  <si>
    <t>3FKR</t>
  </si>
  <si>
    <t>VERSIONE 4 CABINE 2 LOCALI BAGNO - ALPI ROVERE BIANCO</t>
  </si>
  <si>
    <t>3RFR</t>
  </si>
  <si>
    <t>VERSIONE 5 CABINE 3 LOCALI BAGNO - ALPI ROVERE BIANCO</t>
  </si>
  <si>
    <t>3GBR</t>
  </si>
  <si>
    <t>VERSIONE 3 CABINE 3 LOCALI BAGNO - ALPI ROVERE BIANCO</t>
  </si>
  <si>
    <t>3MFR</t>
  </si>
  <si>
    <t>VERSIONE 4 CABINE 4 LOCALI BAGNO - ALPI ROVERE BIANCO</t>
  </si>
  <si>
    <t>TESSUTI</t>
  </si>
  <si>
    <t>*5</t>
  </si>
  <si>
    <t>5FI01</t>
  </si>
  <si>
    <t>TESSUTI QUADRATO - NEO 05</t>
  </si>
  <si>
    <t>5FI21</t>
  </si>
  <si>
    <t>TESSUTI QUADRATO - PVC MARLIN WEISS</t>
  </si>
  <si>
    <t>5FI20</t>
  </si>
  <si>
    <t>TESSUTI QUADRATO WINNER SILVER 139</t>
  </si>
  <si>
    <t>-F</t>
  </si>
  <si>
    <t>PACKS</t>
  </si>
  <si>
    <t>-P</t>
  </si>
  <si>
    <t>A10A</t>
  </si>
  <si>
    <t>A10C</t>
  </si>
  <si>
    <t>A22</t>
  </si>
  <si>
    <t xml:space="preserve">PACK ALBERO CLASSICO
Albero classico 9/10e alluminio anodizzato, 2 Piani di crocette       
Randa Dacron semi Full Batten                                         
2 Blocchi delle drizze supplemetari (lato sinistro)                   
Lazy Jack e Lazy Bag color Natural                                    
</t>
  </si>
  <si>
    <t>A32</t>
  </si>
  <si>
    <t xml:space="preserve">PACK DOWNWIND
2 Winch scotte genoa (H50.2 STA)                                      
German system (Scotta della randa alla tedesca alla postazione        
al timone)                                                            
Delfiniera poliestere con gavone porta ancora integrato e briglia     
(per utilizzo Code 0 e spi asimmetrico)                               
Attrezzatura spi asimmetrica / Attrezzatura Code 0                    
2 Blocchi delle drizze supplemetari                                   
</t>
  </si>
  <si>
    <t>A33</t>
  </si>
  <si>
    <t xml:space="preserve">PACK UPWIND
2 Winch scotte genoa (H50.2 STA)                                      
German system (Scotta della randa alla tedesca alla postazione        
al timone)                                                            
Binari delle scotte del genoa sui passavanti con va e vieni           
Genoa Dacron su avvolgitore (in sostituzione del fiocco auto virante  
standard)                                                             
</t>
  </si>
  <si>
    <t>A34</t>
  </si>
  <si>
    <t xml:space="preserve">PACK UPWIND + DOWNWIND
2 Winch scotte genoa (H50.2 STA)                                      
German system (Scotta della randa alla tedesca alla postazione        
al timone)                                                            
Delfiniera poliestere con gavone porta ancora integrato e briglia     
(per utilizzo Code 0 e spi asimmetrico)                               
Attrezzatura spi asimmetrica / Attrezzatura Code 0                    
2 Blocchi delle drizze supplemetari                                   
Binari delle scotte del genoa sui passavanti con va e vieni           
Genoa Dacron su avvolgitore (in sostituzione del fiocco auto virante  
standard)                                                             
</t>
  </si>
  <si>
    <t>B11</t>
  </si>
  <si>
    <t xml:space="preserve">PACK TENDER
Gru retrattili                                                        
Gonfiatoio (apparecchio utilizzato anche per sgonfiare) elettrico     
Supporto motore fuoribordo                                            
</t>
  </si>
  <si>
    <t>OPZIONI</t>
  </si>
  <si>
    <t xml:space="preserve">SARTIAME VOLANTE                        </t>
  </si>
  <si>
    <t>AC</t>
  </si>
  <si>
    <t>D11</t>
  </si>
  <si>
    <t>SARTIAME DI TRINCHETTO AUTOVIRANTE</t>
  </si>
  <si>
    <t xml:space="preserve">SARTIAME FISSO                          </t>
  </si>
  <si>
    <t>AD</t>
  </si>
  <si>
    <t>D21</t>
  </si>
  <si>
    <t>PATERAZZO IDRAULICO</t>
  </si>
  <si>
    <t xml:space="preserve">UTILIZZO SARTIAME VOLANTE               </t>
  </si>
  <si>
    <t>AU</t>
  </si>
  <si>
    <t>W11</t>
  </si>
  <si>
    <t>2 WINCH ELETTRICI SCOTTA GENOA H50.2 STAEH</t>
  </si>
  <si>
    <t>W11P</t>
  </si>
  <si>
    <t>2 WINCH ELETTRICI SCOTTA GENOA H50.2 STPEH PERFORMA</t>
  </si>
  <si>
    <t>W71</t>
  </si>
  <si>
    <t>WINCH ELETTRICI MANOVRA SINISTRO H46.2 STAEH/H46.2 STA</t>
  </si>
  <si>
    <t>W91</t>
  </si>
  <si>
    <t>WINCH ELETTRICI MANOVRA DRITTA H46.2 STAEH/H46.2 STA</t>
  </si>
  <si>
    <t>W91P</t>
  </si>
  <si>
    <t>WINCH ELETTRICI MANOVRA DRITTA H46.2 STPEH PERFORMAA</t>
  </si>
  <si>
    <t xml:space="preserve">VELE                                    </t>
  </si>
  <si>
    <t>AV</t>
  </si>
  <si>
    <t>H21</t>
  </si>
  <si>
    <t>CODE 0 CON IMMAGAZZINATORE (PER ALBERO 2 ORDINI DI CROCETTE)</t>
  </si>
  <si>
    <t xml:space="preserve">CIME - ANCORA                           </t>
  </si>
  <si>
    <t>BA</t>
  </si>
  <si>
    <t>B20</t>
  </si>
  <si>
    <t>PASSACAVO A POPPA</t>
  </si>
  <si>
    <t>C02</t>
  </si>
  <si>
    <t>COMANDO VERRICELLO POZZETTO CON CONTA-CATENA</t>
  </si>
  <si>
    <t>M11</t>
  </si>
  <si>
    <t>KIT ORMEGGIO COMPLETO</t>
  </si>
  <si>
    <t xml:space="preserve">DOTAZIONI ESTERNE                       </t>
  </si>
  <si>
    <t>BE</t>
  </si>
  <si>
    <t>A50</t>
  </si>
  <si>
    <t>ROLLBAR DI RANDA</t>
  </si>
  <si>
    <t>CLA66</t>
  </si>
  <si>
    <t>CAPOTE DI TUGA LUXE - CADET GREY (PER ROLLBAR DI RANDA)</t>
  </si>
  <si>
    <t>CL166</t>
  </si>
  <si>
    <t>CAPOTE DI TUGA LUXE - CADET GREY</t>
  </si>
  <si>
    <t>DA866</t>
  </si>
  <si>
    <t>TELO PARASOLE CADET GREY</t>
  </si>
  <si>
    <t>EXP</t>
  </si>
  <si>
    <t>E13</t>
  </si>
  <si>
    <t>SCALETTA BAGNO FISSA SULLA PIATTAFORMA A POPPA</t>
  </si>
  <si>
    <t>FLA66</t>
  </si>
  <si>
    <t>CHIUSURA INTEGRALE PER BIMINI (CON ROLLBAR DI RANDA) CADET</t>
  </si>
  <si>
    <t>FL166</t>
  </si>
  <si>
    <t>CHIUSURA INTEGRALE PER IL BIMINI - LUXE CADET GREY</t>
  </si>
  <si>
    <t>ILA66</t>
  </si>
  <si>
    <t>BIMINI POZZETTO LUXE - CADET GREY (PER ROLLBAR DI RANDA)</t>
  </si>
  <si>
    <t>IL166</t>
  </si>
  <si>
    <t>BIMINI POZZETTO LUXE - CADET GREY</t>
  </si>
  <si>
    <t>P19E</t>
  </si>
  <si>
    <t>APERTURA ELETTRICA DELLA PIATTAFORMA BAGNO + TELECOMANDO</t>
  </si>
  <si>
    <t>S20</t>
  </si>
  <si>
    <t>SUPPORTO MOTORE FUORI BORDO</t>
  </si>
  <si>
    <t>T17</t>
  </si>
  <si>
    <t>TAVOLO POZZETTO LUXE POLIESTERE-LEGNO - FODERA CADET GREY</t>
  </si>
  <si>
    <t xml:space="preserve">PROTEZIONE UMANA                        </t>
  </si>
  <si>
    <t>BH</t>
  </si>
  <si>
    <t>F01</t>
  </si>
  <si>
    <t>APERTURA DI TAGLIO SUL LATO SINISTRO E SUL LATO DESTRO</t>
  </si>
  <si>
    <t xml:space="preserve">TESSUTI ESTERNI                         </t>
  </si>
  <si>
    <t>BS</t>
  </si>
  <si>
    <t>C050V</t>
  </si>
  <si>
    <t>CUSCINI DEL POZZETTO DOLCE 51 CON SCHIENALI</t>
  </si>
  <si>
    <t>M100V</t>
  </si>
  <si>
    <t>2 MATERASSINI PRENDISOLE AI LATI DELLA DISCESA - DOLCE 51</t>
  </si>
  <si>
    <t xml:space="preserve">SISTEMA DI DIREZIONE                    </t>
  </si>
  <si>
    <t>D0</t>
  </si>
  <si>
    <t>A08N</t>
  </si>
  <si>
    <t>2 TIMONES A RUOTA COMPOSITIO NERI</t>
  </si>
  <si>
    <t>A0813</t>
  </si>
  <si>
    <t>2 TIMONES A RUOTA COMPOSITIO BIANCAS</t>
  </si>
  <si>
    <t>P01</t>
  </si>
  <si>
    <t>P24</t>
  </si>
  <si>
    <t>ELICA DI PRUA ESTRAIBILE</t>
  </si>
  <si>
    <t xml:space="preserve">CIRCUITO ACQUA ESTERNO                  </t>
  </si>
  <si>
    <t>EE</t>
  </si>
  <si>
    <t>B02</t>
  </si>
  <si>
    <t>POMPA LAVAGGIO COPERTA (ACQUA DI MARE- ACQUA DOLCE)</t>
  </si>
  <si>
    <t>B05</t>
  </si>
  <si>
    <t>PRESA ACQUA DOLCE DI BANCHINA</t>
  </si>
  <si>
    <t xml:space="preserve">CIRCUITO ACQUA INTERNO                  </t>
  </si>
  <si>
    <t>EI</t>
  </si>
  <si>
    <t>B53B</t>
  </si>
  <si>
    <t>POMPA A PIEDE ACQUA DI MARE- ACQUA DOLCE</t>
  </si>
  <si>
    <t>H01T</t>
  </si>
  <si>
    <t>SERBATOIO ACQUA SUPPLEMENTARE (200 L / 53 US GAL)</t>
  </si>
  <si>
    <t>J0202</t>
  </si>
  <si>
    <t>DISSALATORE (60 LITRI/ORA 12V-230V)</t>
  </si>
  <si>
    <t xml:space="preserve">APPARECCHI ELETTRICI                    </t>
  </si>
  <si>
    <t>FA</t>
  </si>
  <si>
    <t xml:space="preserve">CIRCUITO GAS &amp; ACCESSORI                </t>
  </si>
  <si>
    <t>G0</t>
  </si>
  <si>
    <t>F04F</t>
  </si>
  <si>
    <t>FORNELLO CON FORNO/GRILL 3 FUOCHI INOX</t>
  </si>
  <si>
    <t>PIASTRA GAS NEL POZZETTO</t>
  </si>
  <si>
    <t xml:space="preserve">APPARECCHI DOMESTICI                    </t>
  </si>
  <si>
    <t>IA</t>
  </si>
  <si>
    <t>U01</t>
  </si>
  <si>
    <t>UNITA REFRIGERANTE 12V NEL TAVOLO DI POZZETTO</t>
  </si>
  <si>
    <t xml:space="preserve">RISCALDAMENTO - CLIMATIZZAZIONE         </t>
  </si>
  <si>
    <t>IC</t>
  </si>
  <si>
    <t>HAG</t>
  </si>
  <si>
    <t>RISCALDAMENTO ARIA FORZATA - 3 CABINE 2 LOCALI BAGNO</t>
  </si>
  <si>
    <t>HAI</t>
  </si>
  <si>
    <t>RISCALDAMENTO ARIA FORZATA - 3 CABINE 3 LOCALI BAGNO</t>
  </si>
  <si>
    <t>HAN</t>
  </si>
  <si>
    <t>RISCALDAMENTO ARIA FORZATA - 4 CABINE 4 LOCALI BAGNO</t>
  </si>
  <si>
    <t>HAO</t>
  </si>
  <si>
    <t>RISCALDAMENTO ARIA FORZATA - 5C3B &amp; 4C2B</t>
  </si>
  <si>
    <t xml:space="preserve">DOTAZIONI INTERNE                       </t>
  </si>
  <si>
    <t>II</t>
  </si>
  <si>
    <t>CA0</t>
  </si>
  <si>
    <t>CUCCETTA DOPPIA IN QUADRATO</t>
  </si>
  <si>
    <t>D5001</t>
  </si>
  <si>
    <t>SCHIENALE SEDILE - NEO 05</t>
  </si>
  <si>
    <t>D5020</t>
  </si>
  <si>
    <t>SCHIENALE SEDILE - WINNER SILVER 139</t>
  </si>
  <si>
    <t>D5021</t>
  </si>
  <si>
    <t>SCHIENALE SEDILE - MARLIN WEISS</t>
  </si>
  <si>
    <t>Q20A5</t>
  </si>
  <si>
    <t>RIVESTIMENTO MACADAMIA - QUADRATO (PER FAMILY)</t>
  </si>
  <si>
    <t>Q30A2</t>
  </si>
  <si>
    <t>RIVESTIMENTO GRIGIO ANTRACITE - QUADRATO E CABINE</t>
  </si>
  <si>
    <t>Q30A5</t>
  </si>
  <si>
    <t>RIVESTIMENTO MACADAMIA - QUADRATO E CABINE</t>
  </si>
  <si>
    <t xml:space="preserve">TESSUTI                                 </t>
  </si>
  <si>
    <t>IS</t>
  </si>
  <si>
    <t>C031A</t>
  </si>
  <si>
    <t>MATERASSI A MOLLE PER LA CABINA ARMATORE</t>
  </si>
  <si>
    <t>C032B</t>
  </si>
  <si>
    <t>MATERASSI A MOLLE PER 2 CABINE POPPA</t>
  </si>
  <si>
    <t xml:space="preserve">WC                                      </t>
  </si>
  <si>
    <t>IT</t>
  </si>
  <si>
    <t>LP01</t>
  </si>
  <si>
    <t>WC ELETTRICO QUIET FLUSH PRUA SINISTRA - ACQUA DI MARE-DOLCE</t>
  </si>
  <si>
    <t>LP02</t>
  </si>
  <si>
    <t>WC ELETTRICO QUIET FLUSH PRUA DRITTA -ACQUA DOCCIA/ DI MARE</t>
  </si>
  <si>
    <t>LP05</t>
  </si>
  <si>
    <t>WC ELETTRICO QUIET FLUSH - POPPA SINISTRA - ACQUA MARE/DOLCE</t>
  </si>
  <si>
    <t>LP06</t>
  </si>
  <si>
    <t>WC ELETTRICO QUIET FLUSH-POPPA LATO DESTRO- ACQUA MARE/DOLCE</t>
  </si>
  <si>
    <t xml:space="preserve">CIRCUITO CARBURANTE                     </t>
  </si>
  <si>
    <t>MC</t>
  </si>
  <si>
    <t>A03</t>
  </si>
  <si>
    <t>SERBATOIO CARBURANTE SUPPLEMENTARE (200 L / 53 US GAL)</t>
  </si>
  <si>
    <t xml:space="preserve">CIRCUITO ELETTRICO                      </t>
  </si>
  <si>
    <t>ME</t>
  </si>
  <si>
    <t>B322</t>
  </si>
  <si>
    <t>BATTERIE AL LITIO IN SOSTITUZIONE DELLE BATTERIE AGM</t>
  </si>
  <si>
    <t>C50</t>
  </si>
  <si>
    <t xml:space="preserve">PROPULSIONE - INSONORIZZAZIONE          </t>
  </si>
  <si>
    <t>MP</t>
  </si>
  <si>
    <t>C1XA1</t>
  </si>
  <si>
    <t>ELICA A 3 PALE ABBATTIBILI (57CV-SD)</t>
  </si>
  <si>
    <t>C1XB1</t>
  </si>
  <si>
    <t>ELICA A 3 PALE ABBATTIBILI (80CV-SD)</t>
  </si>
  <si>
    <t xml:space="preserve">STRUTTURA SCAFO                         </t>
  </si>
  <si>
    <t>PB</t>
  </si>
  <si>
    <t>C01</t>
  </si>
  <si>
    <t>C22</t>
  </si>
  <si>
    <t xml:space="preserve">MATERIALE TV HIFI                       </t>
  </si>
  <si>
    <t>RH</t>
  </si>
  <si>
    <t>H0272</t>
  </si>
  <si>
    <t>CASSE BOSE NEL QUADRATO</t>
  </si>
  <si>
    <t>M4E7K</t>
  </si>
  <si>
    <t>PRE-CABLAGGIO TV QUADRATO + SISTEMA A SCOMPARSA  230V50HZ</t>
  </si>
  <si>
    <t>M407K</t>
  </si>
  <si>
    <t>PRECABLAGGIO TV SU PARATIA NEL QUADRATO - 230V50HZ - 3C2T</t>
  </si>
  <si>
    <t xml:space="preserve">STRUMENTI DI NAVIGAZIONE                </t>
  </si>
  <si>
    <t>RN</t>
  </si>
  <si>
    <t xml:space="preserve">VETRI PANNELLI OBLÒ DI TUGA             </t>
  </si>
  <si>
    <t>VR</t>
  </si>
  <si>
    <t>H10</t>
  </si>
  <si>
    <t>OBLO DEL POZZETTO APRIBILE PER LE CABINE A POPPA</t>
  </si>
  <si>
    <t>S20H</t>
  </si>
  <si>
    <t>TENDE PLISSETTATE QUADRATO PER GLI OBLO DELLO SCAFO</t>
  </si>
  <si>
    <t xml:space="preserve">FALEGNAMERIA INTERNA                    </t>
  </si>
  <si>
    <t>WI</t>
  </si>
  <si>
    <t>A06FI</t>
  </si>
  <si>
    <t>PAGLIOLATO STRATIFICATO QUERCIA SCURA</t>
  </si>
  <si>
    <t xml:space="preserve"> </t>
  </si>
  <si>
    <t>IVA (22%)</t>
  </si>
  <si>
    <t>Totale IVA ESC €</t>
  </si>
  <si>
    <t>INCOMPATIBILI  OBBLIGATORIO</t>
  </si>
  <si>
    <t>-P A10A PACK FIRST LINE ALLU INCOMPATIBILE CON -P A32 PACK DOWNWIND</t>
  </si>
  <si>
    <t>-P A10A PACK FIRST LINE ALLU INCOMPATIBILE CON -P A33 PACK UPWIND</t>
  </si>
  <si>
    <t>-P A10C PACK FIRST LINE CARBONIO INCOMPATIBILE CON -P A32 PACK DOWNWIND</t>
  </si>
  <si>
    <t>-P A10C PACK FIRST LINE CARBONIO INCOMPATIBILE CON -P A33 PACK UPWIND</t>
  </si>
  <si>
    <t>-P A22 PACK ALBERO CLASSICO INCOMPATIBILE CON -P A10A PACK FIRST LINE ALLU</t>
  </si>
  <si>
    <t>-P A32 PACK DOWNWIND INCOMPATIBILE CON -P A33 PACK UPWIND</t>
  </si>
  <si>
    <t>-P A32 PACK DOWNWIND INCOMPATIBILE CON -P A34 PACK UPWIND + DOWNWIND</t>
  </si>
  <si>
    <t>-P A33 PACK UPWIND INCOMPATIBILE CON -P A34 PACK UPWIND + DOWNWIND</t>
  </si>
  <si>
    <t>AD D21 PATERAZZO IDRAULICO INCOMPATIBILE CON -P A10A PACK FIRST LINE ALLU</t>
  </si>
  <si>
    <t>AD D21 PATERAZZO IDRAULICO IMPLICA (O) -P A22 PACK ALBERO CLASSICO</t>
  </si>
  <si>
    <t>AU W11 2 WINCH ELETTRICI SCOTTA GENOA H50.2 STAEH INCOMPATIBILE CON -P A10A PACK FIRST LINE ALLU</t>
  </si>
  <si>
    <t>AU W11 2 WINCH ELETTRICI SCOTTA GENOA H50.2 STAEH INCOMPATIBILE CON AU W11P 2 WINCH ELETTRICI SCOTTA GENOA H50.2 STPEH PERFORMA</t>
  </si>
  <si>
    <t>AU W11 2 WINCH ELETTRICI SCOTTA GENOA H50.2 STAEH IMPLICA (O) -P A32 PACK DOWNWIND</t>
  </si>
  <si>
    <t>AU W11 2 WINCH ELETTRICI SCOTTA GENOA H50.2 STAEH IMPLICA (O) -P A33 PACK UPWIND</t>
  </si>
  <si>
    <t>AU W11 2 WINCH ELETTRICI SCOTTA GENOA H50.2 STAEH IMPLICA (O) -P A34 PACK UPWIND + DOWNWIND</t>
  </si>
  <si>
    <t>AU W71 WINCH ELETTRICI MANOVRA SINISTRO H46.2 STAEH/H46.2 STA INCOMPATIBILE CON -P A10A PACK FIRST LINE ALLU</t>
  </si>
  <si>
    <t>AU W71 WINCH ELETTRICI MANOVRA SINISTRO H46.2 STAEH/H46.2 STA INCOMPATIBILE CON AU W11P 2 WINCH ELETTRICI SCOTTA GENOA H50.2 STPEH PERFORMA</t>
  </si>
  <si>
    <t>AU W71 WINCH ELETTRICI MANOVRA SINISTRO H46.2 STAEH/H46.2 STA INCOMPATIBILE CON AU W91P WINCH ELETTRICI MANOVRA DRITTA H46.2 STPEH PERFORMAA</t>
  </si>
  <si>
    <t>AU W91 WINCH ELETTRICI MANOVRA DRITTA H46.2 STAEH/H46.2 STA INCOMPATIBILE CON -P A10A PACK FIRST LINE ALLU</t>
  </si>
  <si>
    <t>AU W91 WINCH ELETTRICI MANOVRA DRITTA H46.2 STAEH/H46.2 STA INCOMPATIBILE CON AU W11P 2 WINCH ELETTRICI SCOTTA GENOA H50.2 STPEH PERFORMA</t>
  </si>
  <si>
    <t>AU W91 WINCH ELETTRICI MANOVRA DRITTA H46.2 STAEH/H46.2 STA INCOMPATIBILE CON AU W91P WINCH ELETTRICI MANOVRA DRITTA H46.2 STPEH PERFORMAA</t>
  </si>
  <si>
    <t>AV H21 CODE 0 CON IMMAGAZZINATORE (PER ALBERO 2 ORDINI DI CROCETTE) INCOMPATIBILE CON -P A10A PACK FIRST LINE ALLU</t>
  </si>
  <si>
    <t>AV H21 CODE 0 CON IMMAGAZZINATORE (PER ALBERO 2 ORDINI DI CROCETTE) INCOMPATIBILE CON -P A10C PACK FIRST LINE CARBONIO</t>
  </si>
  <si>
    <t>AV H21 CODE 0 CON IMMAGAZZINATORE (PER ALBERO 2 ORDINI DI CROCETTE) IMPLICA (O) -P A32 PACK DOWNWIND</t>
  </si>
  <si>
    <t>AV H21 CODE 0 CON IMMAGAZZINATORE (PER ALBERO 2 ORDINI DI CROCETTE) IMPLICA (O) -P A34 PACK UPWIND + DOWNWIND</t>
  </si>
  <si>
    <t>BE CL166 CAPOTE DI TUGA LUXE - CADET GREY INCOMPATIBILE CON BE A50 ROLLBAR DI RANDA</t>
  </si>
  <si>
    <t>BE S20 SUPPORTO MOTORE FUORI BORDO INCOMPATIBILE CON -P B11 PACK TENDER</t>
  </si>
  <si>
    <t>D0 A08N 2 TIMONES A RUOTA COMPOSITIO NERI INCOMPATIBILE CON -P A10A PACK FIRST LINE ALLU</t>
  </si>
  <si>
    <t>EI H01T SERBATOIO ACQUA SUPPLEMENTARE (200 L / 53 US GAL) INCOMPATIBILE CON MC A03 SERBATOIO CARBURANTE SUPPLEMENTARE (200 L / 53 US GAL)</t>
  </si>
  <si>
    <t>B321</t>
  </si>
  <si>
    <t>BATTERIE AL LITIO IN SOSTITUZIONE DELLE BATTERIE AGM -FAMILY</t>
  </si>
  <si>
    <t/>
  </si>
  <si>
    <t>9DACA</t>
  </si>
  <si>
    <t xml:space="preserve">ALLESTIMENTO FAMILY
Protezione di prua inox                                               
Protezione di piattaforma di poppa                                    
Estensioni delle sedute del pozzetto+2 custodie per drizze al di sotto
Tavolo di pozzetto "Luxe" poliestere con vano portaoggetti centrale,  
tientibene inox, illuminazione                                        
Supporto motore fuoribordo                                            
Hi-Fi: Fusion + Altoparlanti interni &amp; Alto parlanti esterni stagni   
Cuccetta doppia nel quadrato                                          
Cucina: Pompa a piede acqua di mare/acqua dolce                       
Cucina: Frigo 12 V in ghiacciaia con apertura a pozzetto (Freddo      
negativo)                                                             
Cucina: Copertura sul lavandino in Clay compatta con tagliere         
Cabine + Quadrato: Ventilatori                                        
Zanzariere per oblò                                                   
Quadrato e Cucina: Illuminazione indiretta LED                        
Indicatore carica delle batterie, Schermo Navicolor (3,5")            
3 Batterie ausiliarie 100 Ampere supplementari                        
1 Caricatore di batterie 40 Ampere                                    
Batterie AGM In sostituzione dello standard                           
</t>
  </si>
  <si>
    <t>9DA1A</t>
  </si>
  <si>
    <t xml:space="preserve">ALLESTIMENTO COMFORT
Estensioni delle sedute del pozzetto+2 custodie per drizze al di sotto
Hi-Fi: Fusion + Altoparlanti interni &amp; Alto parlanti esterni stagni   
Quadrato &amp; Cucina: Illuminazione indiretta LED                        
Cucina: Fornello forno/grill 2 fuochi su cardano Luxe                 
Cucina: Frigo 12 V in ghiacciaia con apertura a pozzetto (Freddo      
negativo)                                                             
Cucina: Copertura sul lavandino in Clay compatta con tagliere         
Rivestimento (cabine): Beige                                          
Indicatore carica delle batterie, Schermo Navicolor (3,5")            
3 Batterie ausiliarie 100 Ampere supplementari                        
1 Caricatore di batterie 40 Ampere supplementare                      
Batterie AGM In sostituzione dello standard                           
Zanzariere per oblò                                                   
</t>
  </si>
  <si>
    <t>R9EA</t>
  </si>
  <si>
    <t xml:space="preserve">PACK OFFSHORE - RAYMARINE
= Pack Coastal                                                        
1 Console del timone a destra                                         
1 Touchscreen multifunzione Axiom+ 7" (GPS, Plotter, Lettore di mappe 
- Cartografia Navionics Silver pre-caricata)                          
Postazione al timone a sinistra: 1 Visualizzare i70s sulla coperta    
Wind Sensor (Tempo, Anemometro)                                       
Sonda (Ecoscandaglio, Speedometro, Temperatura)                       
Pilota automatico P70S + Comando al posto di governo                  
Tavolo da carteggio: VHF Ray73, funzione ricevitore AIS               
Windex                                                                
Telo di protezione Cadet Grey per timone a ruota &amp; console            
+                                                                     
1 Console del timone a sinistra                                       
1 Touchscreen multifunzione Axiom+ 7"                                 
1 Visualizzare i70s al console del timone a destra                    
Comando pilota wireless S100                                          
</t>
  </si>
  <si>
    <t xml:space="preserve">PACK COASTAL - RAYMARINE
1 Console del timone a destra                                         
1 Touchscreen multifunzione Axiom+ 7" (GPS, Plotter, Lettore di mappe 
- Cartografia Navionics Silver pre-caricata)                          
Postazioni al timone a sinistra: 1 Visualizzare i70s sulla coperta    
Wind Sensor (Tempo, Anemometro)                                       
Sonda (Ecoscandaglio, Speedometro, Temperatura)                       
Pilota automatico P70S + Comando al posto di governo                  
Tavolo da carteggio: VHF Ray73, funzione ricevitore AIS               
Windex                                                                
Telo di protezione Cadet Grey per timone a ruota &amp; console            
</t>
  </si>
  <si>
    <t>R9EB</t>
  </si>
  <si>
    <t>R9EC</t>
  </si>
  <si>
    <t xml:space="preserve">PACK OFFSHORE GRANDI CONSOLE - RAYMARINE
Console XXL sul lato sinistro e sul lato destro                       
1 Touchscreen multifunzione Axiom+ 9", su ogni console                
2 Display i70s (1 lato sinistro, 1 lato destro)                       
Telecomando invertitore elettrico sulla console lato destro           
Wind Sensor (Tempo, Anemometro)                                       
Sonda (Ecoscandaglio, Speedometro, Temperatura)                       
Pilota automatico P70S + Comando sulla console lato sinistro          
Comando pilota wifi S100                                              
VHF fisso Ray73 al tavolo da carteggio                                
Telo di protezione (Cadet Grey): timone a ruota &amp; console             
Comando verricello con conta-catena sulla console lato destro         
Comando elica di prua sulla console lato destro                       
</t>
  </si>
  <si>
    <t>B16</t>
  </si>
  <si>
    <t>EE6E2</t>
  </si>
  <si>
    <t>E94I</t>
  </si>
  <si>
    <t>R01R1</t>
  </si>
  <si>
    <t>RADAR RAYMARINE QUANTUM DOPPLER 2</t>
  </si>
  <si>
    <t>SCHERMI AXIOM+ 9" SOSTITUZIONE DEL 7"- CONSOLE TIMONERIA</t>
  </si>
  <si>
    <t>SCHERMO RAYMARINE AXIOM+ 9" - TAVOLO DA CARTEGGIO</t>
  </si>
  <si>
    <t>AIS 700 RAYMARINE</t>
  </si>
  <si>
    <t>BULBO IN GHISA PESCAGGIO LUNGO</t>
  </si>
  <si>
    <t>BULBO IN GHISA PESCAGGIO CORTO</t>
  </si>
  <si>
    <t xml:space="preserve">PACK FIRST LINE ALLU
(Barca consegnata senza vela - Vele in opzione)                       
Delfiniera poliestere con gavone porta ancora integrato e briglia     
(per utilizzo Code 0 e spi asimmetrico)                               
Albero classico Prestazione ritenuto alluminio (Z Diffusion),2 Ordini 
di crocette ac-quartierate (+ 1 m / 3 3"). Binari + Binario della     
randa con cuscinetti                                                  
Paterazzo idraulico tessile                                           
Sartiame dormiente Dyform tipo spiroidale                             
Avvolgitore genoa Flatdeck                                            
4 Blocchi delle drizze supplemetari (2 lato destro + 2 lato sinistro) 
Sartiame corrente Prestazione, Dyneema (Randa, Genoa,                 
Code 0, Spi asimmetrico, Drizze)                                      
German system (Scotta della randa alla tedesca alla postazione        
al timone)                                                            
Upgrade pulegge Harken - 12 Black Magic, 8 Element                    
(In sostituzione dello standard)                                      
Binari delle scotte del genoa sui passavanti con va e vieni           
+ Sartiame completo del genoa (Scotte genoa, Bozzelli di rinvio)      
Winch Upgrade Performa (1 Winch elettrico di manovra lato sinistro    
H46.2 STPEH (drisses) + 1 Winch manuale di manovra a dritta H46.2 STP 
 + 2 Verricelli manuali della scotta del genoa H50.2 STP)             
Ruote timoni bianche in composito                                     
</t>
  </si>
  <si>
    <t xml:space="preserve">PACK FIRST LINE CARBONIO
(Barca consegnata senza vela - Vele in opzione)                       
Delfiniera poliestere con gavone porta ancora integrato e briglia     
 (per utilizzo Code 0 e spi asimmetrico)                              
Albero classico prestazione in carbonio (Axxon), 2 Ordini di          
crocette tenditrici in alluminio anodizzato nere (+ 1 m / 3 3").      
Binari dell'albero (Harken) + Binario della randa con cuscinetti      
Paterazzo idraulico tessile                                           
Boma in alluminio anodizzato nero                                     
Sartiame dormiente Dyform tipo spiroidale                             
Avvolgitore genoa Flatdeck                                            
4 Blocchi delle drizze supplemetari (2 lato destro + 2 lato sinistro) 
Sartiame corrente Prestazione, Dyneema (Randa, Genoa,                 
Code 0, Spi asimmetrico, Drizze)                                      
German system (Scotta della randa alla tedesca alla postazione        
al timone)                                                            
Upgrade pulegge Harken - 12 Black Magic, 8 Element (In sostituzione   
dello standard)                                                       
Binari delle scotte del genoa sui passavanti con va e vieni + Sartiame
completo del genoa (Scotte genoa, Bozzelli di rinvio)                 
Winch Upgrade Performa (1 Winch elettrico di manovra lato sinistro    
H46.2 STPEH(drisses) + 1 Winch manuale di manovra a dritta H46.2 STP +
2 Verricelli manuali della scotta del genoa H50.2 STP)                
Timoni a ruota composita neri                                         
</t>
  </si>
  <si>
    <t>ELICA DI PRUA CON TUNNEL</t>
  </si>
  <si>
    <t>P05K</t>
  </si>
  <si>
    <t>PRE-CABLAGGIO PER FORNO A MICROONDE 230V 50H</t>
  </si>
  <si>
    <t>P08K</t>
  </si>
  <si>
    <t>PRE-CABLAGGIO PER LAVASTOVIGLIE (6 PERSONE)</t>
  </si>
  <si>
    <t>CONVERTITORE 12-230V 2000VA</t>
  </si>
  <si>
    <t>SCAFO BIANCO   STD</t>
  </si>
  <si>
    <t>SCAFO GRIGIO PERLA (SOLO SCAFO)</t>
  </si>
  <si>
    <t>*2 210 BULBO IN GHISA PESCAGGIO CORTO INCOMPATIBILE CON -P A10A PACK FIRST LINE ALLU</t>
  </si>
  <si>
    <t>*2 210 BULBO IN GHISA PESCAGGIO CORTO INCOMPATIBILE CON -P A10C PACK FIRST LINE CARBONIO</t>
  </si>
  <si>
    <t>*2 240 PESCAGGIO GHISA-PIOMBO EXTRA LUNGO IMPLICA (O) -P A10A PACK FIRST LINE ALLU</t>
  </si>
  <si>
    <t>*2 240 PESCAGGIO GHISA-PIOMBO EXTRA LUNGO IMPLICA (O) -P A10C PACK FIRST LINE CARBONIO</t>
  </si>
  <si>
    <t>*2 240 PESCAGGIO GHISA-PIOMBO EXTRA LUNGO IMPLICA (O) -P A22 PACK ALBERO CLASSICO</t>
  </si>
  <si>
    <t>BE ILA66 BIMINI POZZETTO LUXE - CADET GREY (PER ROLLBAR DI RANDA) IMPLICA (O) BE CLA66 CAPOTE DI TUGA LUXE - CADET GREY (PER ROLLBAR DI RANDA)</t>
  </si>
  <si>
    <t>BE IL166 BIMINI POZZETTO LUXE - CADET GREY IMPLICA (O) BE CL166 CAPOTE DI TUGA LUXE - CADET GREY</t>
  </si>
  <si>
    <t>IA P08K PRE-CABLAGGIO PER LAVASTOVIGLIE (6 PERSONE) INCOMPATIBILE CON *3 3FIK VERSIONE 3 CABINE 2 LOCALI BAGNO - ALPI NOCE</t>
  </si>
  <si>
    <t>II Q30A2 RIVESTIMENTO GRIGIO ANTRACITE - QUADRATO E CABINE IMPLICA (O) -F 9DA1A ALLESTIMENTO COMFORT</t>
  </si>
  <si>
    <t>D41</t>
  </si>
  <si>
    <t>VELE PERFORMANCE (PER FIRST LINE PACK) - EXRP</t>
  </si>
  <si>
    <t>H41</t>
  </si>
  <si>
    <t>RANDA EXRP PER ALBERO CLASSICO</t>
  </si>
  <si>
    <t>H42</t>
  </si>
  <si>
    <t>RANDA EXRP PER ALBERO RULLARANDA</t>
  </si>
  <si>
    <t>I01</t>
  </si>
  <si>
    <t>GENOA EXRP SU AVVOLGITORE (PER ALBERO CLASSICO 2 ORDINI)</t>
  </si>
  <si>
    <t>J02</t>
  </si>
  <si>
    <t>FIOCCO AUTOVIRANTE EXRP ALL'AVVOLGITORE</t>
  </si>
  <si>
    <t>H0466</t>
  </si>
  <si>
    <t>FODERE DI PROTEZIONE PER TAVOLO DI POZZETTO STANDARD - CADET</t>
  </si>
  <si>
    <t>VJD_K</t>
  </si>
  <si>
    <t>GENERATORE 7.5KVA 230V 50HZ - INSONORIZZATO / ONAN</t>
  </si>
  <si>
    <t>DB0G0</t>
  </si>
  <si>
    <t>CLIMATIZZAZIONE 36 000 BTU</t>
  </si>
  <si>
    <t>V0404</t>
  </si>
  <si>
    <t>VENTILATORI EN EL QUADRATO E CABINE (BIANCO)</t>
  </si>
  <si>
    <t>V0405</t>
  </si>
  <si>
    <t>VENTILATORI EN EL QUADRATO E CABINE (BIANCO)   5C3B</t>
  </si>
  <si>
    <t>A19</t>
  </si>
  <si>
    <t>SET PIATTI BICCHIERI E POSATE - 6 PERSONE</t>
  </si>
  <si>
    <t xml:space="preserve">FALEGNAMERIA ESTERNA                    </t>
  </si>
  <si>
    <t>WE</t>
  </si>
  <si>
    <t>D01</t>
  </si>
  <si>
    <t>FONDO POZZETTO IN IRO-DECK</t>
  </si>
  <si>
    <t>D05</t>
  </si>
  <si>
    <t>PASSAVANTI IN LEGNO IRO-DECK</t>
  </si>
  <si>
    <t>D15</t>
  </si>
  <si>
    <t>PLANCIA DI DISCESA A LISTELLI DI IRO-DECK</t>
  </si>
  <si>
    <t>BE CLA66 CAPOTE DI TUGA LUXE - CADET GREY (PER ROLLBAR DI RANDA) IMPLICA (O) BE A50 ROLLBAR DI RANDA</t>
  </si>
  <si>
    <t>IC HAG RISCALDAMENTO ARIA FORZATA - 3 CABINE 2 LOCALI BAGNO INCOMPATIBILE CON IC DB0G0 CLIMATIZZAZIONE 36 000 BTU</t>
  </si>
  <si>
    <t>Listino A2024 Agosto 2023</t>
  </si>
  <si>
    <t>TOTALE LISTINO IMBARCAZIONE ED ACCESSORI</t>
  </si>
  <si>
    <t>TOTALE CONFIGURAZIONE</t>
  </si>
  <si>
    <t>TRASPORTO, ARMAMENTO E VARO (DA VERIFICARE)</t>
  </si>
  <si>
    <t>TOTALE IVA ESCLUSA</t>
  </si>
  <si>
    <t>TOTALE IVA INCLUSA</t>
  </si>
  <si>
    <t xml:space="preserve">SCONTO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</si>
</sst>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\ ###\ ##0.00"/>
    <numFmt numFmtId="165" formatCode="&quot;€ &quot;#,##0.00"/>
    <numFmt numFmtId="166" formatCode="_-[$€-2]\ * #,##0.00_-;\-[$€-2]\ * #,##0.00_-;_-[$€-2]\ * &quot;-&quot;??_-;_-@_-"/>
  </numFmts>
  <fonts count="12" x14ac:knownFonts="1">
    <font>
      <sz val="10"/>
      <name val="Arial"/>
      <family val="2"/>
    </font>
    <font>
      <b/>
      <sz val="18"/>
      <color indexed="9"/>
      <name val="Verdana"/>
      <family val="2"/>
    </font>
    <font>
      <b/>
      <sz val="9"/>
      <color indexed="9"/>
      <name val="Verdana"/>
      <family val="2"/>
    </font>
    <font>
      <sz val="9"/>
      <name val="Verdana"/>
      <family val="2"/>
    </font>
    <font>
      <sz val="8"/>
      <name val="Verdana"/>
      <family val="2"/>
    </font>
    <font>
      <b/>
      <sz val="10"/>
      <color indexed="10"/>
      <name val="Verdana"/>
      <family val="2"/>
    </font>
    <font>
      <b/>
      <sz val="9"/>
      <name val="Verdana"/>
      <family val="2"/>
    </font>
    <font>
      <b/>
      <sz val="12"/>
      <name val="Verdana"/>
      <family val="2"/>
    </font>
    <font>
      <sz val="10"/>
      <name val="Arial"/>
      <family val="2"/>
    </font>
    <font>
      <b/>
      <sz val="9"/>
      <color indexed="9"/>
      <name val="Verdana"/>
      <family val="2"/>
    </font>
    <font>
      <b/>
      <sz val="10"/>
      <color indexed="10"/>
      <name val="Verdana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56"/>
        <bgColor indexed="63"/>
      </patternFill>
    </fill>
    <fill>
      <patternFill patternType="solid">
        <fgColor indexed="22"/>
        <bgColor indexed="31"/>
      </patternFill>
    </fill>
    <fill>
      <patternFill patternType="solid">
        <fgColor indexed="21"/>
        <bgColor indexed="38"/>
      </patternFill>
    </fill>
    <fill>
      <patternFill patternType="solid">
        <f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2">
    <xf numFmtId="0" fontId="0" fillId="0" borderId="0"/>
    <xf numFmtId="0" fontId="8" fillId="0" borderId="0"/>
  </cellStyleXfs>
  <cellXfs count="40">
    <xf numFmtId="0" fontId="0" fillId="0" borderId="0" xfId="0"/>
    <xf numFmtId="4" fontId="0" fillId="0" borderId="0" xfId="0" applyNumberForma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horizontal="right" vertical="center"/>
      <protection locked="0"/>
    </xf>
    <xf numFmtId="164" fontId="7" fillId="4" borderId="0" xfId="0" applyNumberFormat="1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1" fillId="5" borderId="0" xfId="0" applyFont="1" applyFill="1" applyAlignment="1" applyProtection="1">
      <alignment vertical="center"/>
      <protection locked="0"/>
    </xf>
    <xf numFmtId="166" fontId="6" fillId="4" borderId="0" xfId="0" applyNumberFormat="1" applyFont="1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1" fillId="2" borderId="0" xfId="0" applyFont="1" applyFill="1" applyAlignment="1" applyProtection="1">
      <alignment vertical="center"/>
      <protection locked="0"/>
    </xf>
    <xf numFmtId="22" fontId="11" fillId="2" borderId="0" xfId="0" applyNumberFormat="1" applyFont="1" applyFill="1" applyAlignment="1" applyProtection="1">
      <alignment vertical="center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vertical="center"/>
      <protection locked="0"/>
    </xf>
    <xf numFmtId="0" fontId="9" fillId="8" borderId="0" xfId="0" applyFont="1" applyFill="1" applyAlignment="1" applyProtection="1">
      <alignment horizontal="center" vertical="center" wrapText="1"/>
      <protection locked="0"/>
    </xf>
    <xf numFmtId="0" fontId="9" fillId="8" borderId="0" xfId="0" applyFont="1" applyFill="1" applyAlignment="1" applyProtection="1">
      <alignment horizontal="left" vertical="center"/>
      <protection locked="0"/>
    </xf>
    <xf numFmtId="0" fontId="0" fillId="6" borderId="0" xfId="0" applyFill="1" applyAlignment="1" applyProtection="1">
      <alignment vertical="center"/>
      <protection locked="0"/>
    </xf>
    <xf numFmtId="0" fontId="2" fillId="7" borderId="0" xfId="0" applyFont="1" applyFill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8" borderId="0" xfId="0" applyFont="1" applyFill="1" applyAlignment="1" applyProtection="1">
      <alignment horizontal="center" vertical="center" wrapText="1"/>
      <protection locked="0"/>
    </xf>
    <xf numFmtId="0" fontId="2" fillId="8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4" borderId="0" xfId="0" applyFont="1" applyFill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165" fontId="0" fillId="0" borderId="0" xfId="0" applyNumberFormat="1" applyAlignment="1" applyProtection="1">
      <alignment vertical="center"/>
      <protection locked="0"/>
    </xf>
    <xf numFmtId="0" fontId="10" fillId="7" borderId="0" xfId="0" applyFont="1" applyFill="1" applyAlignment="1" applyProtection="1">
      <alignment vertical="center"/>
      <protection locked="0"/>
    </xf>
    <xf numFmtId="0" fontId="9" fillId="7" borderId="0" xfId="0" applyFont="1" applyFill="1" applyAlignment="1" applyProtection="1">
      <alignment vertical="center"/>
      <protection locked="0"/>
    </xf>
    <xf numFmtId="0" fontId="9" fillId="7" borderId="0" xfId="0" applyFont="1" applyFill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/>
      <protection locked="0"/>
    </xf>
  </cellXfs>
  <cellStyles count="2">
    <cellStyle name="Normal" xfId="0" builtinId="0"/>
    <cellStyle name="Normale 2" xfId="1" xr:uid="{00000000-0005-0000-0000-000001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FBE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17375D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21"/>
  <sheetViews>
    <sheetView tabSelected="1" zoomScaleNormal="100" zoomScalePageLayoutView="110" workbookViewId="0">
      <selection activeCell="B3" sqref="B3"/>
    </sheetView>
  </sheetViews>
  <sheetFormatPr defaultColWidth="8.81640625" defaultRowHeight="12.5" x14ac:dyDescent="0.25"/>
  <cols>
    <col min="1" max="1" width="4" style="13" customWidth="1"/>
    <col min="2" max="2" width="4.453125" style="13" customWidth="1"/>
    <col min="3" max="3" width="11.453125" style="13" customWidth="1"/>
    <col min="4" max="4" width="80.7265625" style="13" customWidth="1"/>
    <col min="5" max="5" width="3.7265625" style="13" customWidth="1"/>
    <col min="6" max="6" width="5" style="13" customWidth="1"/>
    <col min="7" max="7" width="17.453125" style="13" customWidth="1"/>
    <col min="8" max="8" width="16.7265625" style="1" customWidth="1"/>
    <col min="9" max="16384" width="8.81640625" style="15"/>
  </cols>
  <sheetData>
    <row r="1" spans="1:8" x14ac:dyDescent="0.25">
      <c r="B1" s="14"/>
      <c r="C1" s="14"/>
      <c r="D1" s="11" t="s">
        <v>0</v>
      </c>
      <c r="E1" s="11"/>
      <c r="F1" s="11"/>
      <c r="G1" s="11"/>
    </row>
    <row r="2" spans="1:8" x14ac:dyDescent="0.25">
      <c r="B2" s="14"/>
      <c r="D2" s="11"/>
      <c r="E2" s="11"/>
      <c r="F2" s="11"/>
      <c r="G2" s="11"/>
    </row>
    <row r="3" spans="1:8" x14ac:dyDescent="0.25">
      <c r="B3" s="16" t="s">
        <v>357</v>
      </c>
      <c r="C3" s="16"/>
      <c r="D3" s="16"/>
      <c r="E3" s="16"/>
      <c r="F3" s="16"/>
      <c r="G3" s="16"/>
    </row>
    <row r="4" spans="1:8" x14ac:dyDescent="0.25">
      <c r="B4" s="16"/>
      <c r="C4" s="16"/>
      <c r="D4" s="16"/>
      <c r="E4" s="16"/>
      <c r="F4" s="16"/>
      <c r="G4" s="17"/>
    </row>
    <row r="5" spans="1:8" x14ac:dyDescent="0.25">
      <c r="B5" s="16"/>
      <c r="C5" s="16"/>
      <c r="D5" s="16"/>
      <c r="E5" s="16"/>
      <c r="F5" s="16"/>
      <c r="G5" s="16"/>
    </row>
    <row r="6" spans="1:8" ht="34.5" customHeight="1" x14ac:dyDescent="0.25">
      <c r="B6" s="18" t="s">
        <v>1</v>
      </c>
      <c r="C6" s="18"/>
      <c r="D6" s="19" t="s">
        <v>2</v>
      </c>
      <c r="E6" s="19"/>
      <c r="F6" s="19"/>
      <c r="G6" s="19" t="s">
        <v>3</v>
      </c>
    </row>
    <row r="7" spans="1:8" x14ac:dyDescent="0.25">
      <c r="B7" s="20"/>
      <c r="C7" s="20"/>
      <c r="D7" s="20"/>
      <c r="E7" s="20"/>
      <c r="F7" s="20"/>
      <c r="G7" s="20"/>
    </row>
    <row r="8" spans="1:8" x14ac:dyDescent="0.25">
      <c r="A8" s="21" t="s">
        <v>285</v>
      </c>
      <c r="B8" s="21" t="s">
        <v>285</v>
      </c>
      <c r="C8" s="21" t="s">
        <v>285</v>
      </c>
      <c r="D8" s="22" t="s">
        <v>4</v>
      </c>
      <c r="E8" s="21" t="s">
        <v>285</v>
      </c>
      <c r="F8" s="21" t="s">
        <v>285</v>
      </c>
      <c r="G8" s="21" t="s">
        <v>5</v>
      </c>
      <c r="H8" s="21" t="s">
        <v>252</v>
      </c>
    </row>
    <row r="9" spans="1:8" s="13" customFormat="1" x14ac:dyDescent="0.25">
      <c r="A9" s="23"/>
      <c r="B9" s="23" t="s">
        <v>285</v>
      </c>
      <c r="C9" s="23" t="s">
        <v>285</v>
      </c>
      <c r="D9" s="24" t="s">
        <v>6</v>
      </c>
      <c r="E9" s="24" t="s">
        <v>285</v>
      </c>
      <c r="F9" s="24" t="s">
        <v>285</v>
      </c>
      <c r="G9" s="24" t="s">
        <v>285</v>
      </c>
      <c r="H9" s="24" t="s">
        <v>285</v>
      </c>
    </row>
    <row r="10" spans="1:8" s="13" customFormat="1" ht="13.5" x14ac:dyDescent="0.25">
      <c r="A10" s="7"/>
      <c r="B10" s="7" t="s">
        <v>7</v>
      </c>
      <c r="C10" s="7" t="s">
        <v>8</v>
      </c>
      <c r="D10" s="25" t="s">
        <v>9</v>
      </c>
      <c r="E10" s="8" t="s">
        <v>285</v>
      </c>
      <c r="F10" s="26" t="s">
        <v>285</v>
      </c>
      <c r="G10" s="9">
        <v>319500</v>
      </c>
      <c r="H10" s="9">
        <f>G10*A10</f>
        <v>0</v>
      </c>
    </row>
    <row r="11" spans="1:8" s="13" customFormat="1" ht="13.5" x14ac:dyDescent="0.25">
      <c r="A11" s="7">
        <v>1</v>
      </c>
      <c r="B11" s="7" t="s">
        <v>7</v>
      </c>
      <c r="C11" s="7" t="s">
        <v>10</v>
      </c>
      <c r="D11" s="25" t="s">
        <v>11</v>
      </c>
      <c r="E11" s="8" t="s">
        <v>285</v>
      </c>
      <c r="F11" s="26" t="s">
        <v>285</v>
      </c>
      <c r="G11" s="9">
        <v>326300</v>
      </c>
      <c r="H11" s="9">
        <f>G11*A11</f>
        <v>326300</v>
      </c>
    </row>
    <row r="12" spans="1:8" s="13" customFormat="1" x14ac:dyDescent="0.25">
      <c r="A12" s="23"/>
      <c r="B12" s="23" t="s">
        <v>285</v>
      </c>
      <c r="C12" s="23" t="s">
        <v>285</v>
      </c>
      <c r="D12" s="24" t="s">
        <v>12</v>
      </c>
      <c r="E12" s="24" t="s">
        <v>285</v>
      </c>
      <c r="F12" s="24" t="s">
        <v>285</v>
      </c>
      <c r="G12" s="24" t="s">
        <v>285</v>
      </c>
      <c r="H12" s="24" t="s">
        <v>285</v>
      </c>
    </row>
    <row r="13" spans="1:8" s="13" customFormat="1" ht="13.5" x14ac:dyDescent="0.25">
      <c r="A13" s="7">
        <v>1</v>
      </c>
      <c r="B13" s="7" t="s">
        <v>13</v>
      </c>
      <c r="C13" s="7" t="s">
        <v>14</v>
      </c>
      <c r="D13" s="25" t="s">
        <v>304</v>
      </c>
      <c r="E13" s="8" t="s">
        <v>285</v>
      </c>
      <c r="F13" s="26" t="s">
        <v>285</v>
      </c>
      <c r="G13" s="27" t="s">
        <v>15</v>
      </c>
    </row>
    <row r="14" spans="1:8" s="13" customFormat="1" ht="13.5" x14ac:dyDescent="0.25">
      <c r="A14" s="7"/>
      <c r="B14" s="7" t="s">
        <v>13</v>
      </c>
      <c r="C14" s="7" t="s">
        <v>16</v>
      </c>
      <c r="D14" s="25" t="s">
        <v>305</v>
      </c>
      <c r="E14" s="8" t="s">
        <v>17</v>
      </c>
      <c r="F14" s="26" t="s">
        <v>285</v>
      </c>
      <c r="G14" s="9">
        <v>1290</v>
      </c>
      <c r="H14" s="9">
        <f>G14*A14</f>
        <v>0</v>
      </c>
    </row>
    <row r="15" spans="1:8" s="13" customFormat="1" ht="13.5" x14ac:dyDescent="0.25">
      <c r="A15" s="7"/>
      <c r="B15" s="7" t="s">
        <v>13</v>
      </c>
      <c r="C15" s="7" t="s">
        <v>18</v>
      </c>
      <c r="D15" s="25" t="s">
        <v>19</v>
      </c>
      <c r="E15" s="8" t="s">
        <v>17</v>
      </c>
      <c r="F15" s="26" t="s">
        <v>285</v>
      </c>
      <c r="G15" s="9">
        <v>17030</v>
      </c>
      <c r="H15" s="9">
        <f>G15*A15</f>
        <v>0</v>
      </c>
    </row>
    <row r="16" spans="1:8" s="13" customFormat="1" x14ac:dyDescent="0.25">
      <c r="A16" s="23"/>
      <c r="B16" s="23" t="s">
        <v>285</v>
      </c>
      <c r="C16" s="23" t="s">
        <v>285</v>
      </c>
      <c r="D16" s="24" t="s">
        <v>20</v>
      </c>
      <c r="E16" s="24" t="s">
        <v>285</v>
      </c>
      <c r="F16" s="24" t="s">
        <v>285</v>
      </c>
      <c r="G16" s="24" t="s">
        <v>285</v>
      </c>
      <c r="H16" s="24" t="s">
        <v>285</v>
      </c>
    </row>
    <row r="17" spans="1:8" s="13" customFormat="1" ht="13.5" x14ac:dyDescent="0.25">
      <c r="A17" s="7"/>
      <c r="B17" s="7" t="s">
        <v>21</v>
      </c>
      <c r="C17" s="7" t="s">
        <v>22</v>
      </c>
      <c r="D17" s="25" t="s">
        <v>23</v>
      </c>
      <c r="E17" s="8" t="s">
        <v>17</v>
      </c>
      <c r="F17" s="26" t="s">
        <v>285</v>
      </c>
      <c r="G17" s="27" t="s">
        <v>15</v>
      </c>
    </row>
    <row r="18" spans="1:8" s="13" customFormat="1" ht="13.5" x14ac:dyDescent="0.25">
      <c r="A18" s="7"/>
      <c r="B18" s="7" t="s">
        <v>21</v>
      </c>
      <c r="C18" s="7" t="s">
        <v>24</v>
      </c>
      <c r="D18" s="25" t="s">
        <v>25</v>
      </c>
      <c r="E18" s="8" t="s">
        <v>285</v>
      </c>
      <c r="F18" s="26" t="s">
        <v>285</v>
      </c>
      <c r="G18" s="9">
        <v>3490</v>
      </c>
      <c r="H18" s="9">
        <f t="shared" ref="H18:H26" si="0">G18*A18</f>
        <v>0</v>
      </c>
    </row>
    <row r="19" spans="1:8" s="13" customFormat="1" ht="13.5" x14ac:dyDescent="0.25">
      <c r="A19" s="7"/>
      <c r="B19" s="7" t="s">
        <v>21</v>
      </c>
      <c r="C19" s="7" t="s">
        <v>26</v>
      </c>
      <c r="D19" s="25" t="s">
        <v>27</v>
      </c>
      <c r="E19" s="8" t="s">
        <v>285</v>
      </c>
      <c r="F19" s="26" t="s">
        <v>285</v>
      </c>
      <c r="G19" s="9">
        <v>4300</v>
      </c>
      <c r="H19" s="9">
        <f t="shared" si="0"/>
        <v>0</v>
      </c>
    </row>
    <row r="20" spans="1:8" s="13" customFormat="1" ht="13.5" x14ac:dyDescent="0.25">
      <c r="A20" s="7"/>
      <c r="B20" s="7" t="s">
        <v>21</v>
      </c>
      <c r="C20" s="7" t="s">
        <v>28</v>
      </c>
      <c r="D20" s="25" t="s">
        <v>29</v>
      </c>
      <c r="E20" s="8" t="s">
        <v>285</v>
      </c>
      <c r="F20" s="26" t="s">
        <v>285</v>
      </c>
      <c r="G20" s="9">
        <v>6370</v>
      </c>
      <c r="H20" s="9">
        <f t="shared" si="0"/>
        <v>0</v>
      </c>
    </row>
    <row r="21" spans="1:8" s="13" customFormat="1" ht="13.5" x14ac:dyDescent="0.25">
      <c r="A21" s="7">
        <v>1</v>
      </c>
      <c r="B21" s="7" t="s">
        <v>21</v>
      </c>
      <c r="C21" s="7" t="s">
        <v>30</v>
      </c>
      <c r="D21" s="25" t="s">
        <v>31</v>
      </c>
      <c r="E21" s="8" t="s">
        <v>285</v>
      </c>
      <c r="F21" s="26" t="s">
        <v>285</v>
      </c>
      <c r="G21" s="9">
        <v>8060</v>
      </c>
      <c r="H21" s="9">
        <f t="shared" si="0"/>
        <v>8060</v>
      </c>
    </row>
    <row r="22" spans="1:8" s="13" customFormat="1" ht="13.5" x14ac:dyDescent="0.25">
      <c r="A22" s="7"/>
      <c r="B22" s="7" t="s">
        <v>21</v>
      </c>
      <c r="C22" s="7" t="s">
        <v>32</v>
      </c>
      <c r="D22" s="25" t="s">
        <v>33</v>
      </c>
      <c r="E22" s="8" t="s">
        <v>285</v>
      </c>
      <c r="F22" s="26" t="s">
        <v>285</v>
      </c>
      <c r="G22" s="9">
        <v>10130</v>
      </c>
      <c r="H22" s="9">
        <f t="shared" si="0"/>
        <v>0</v>
      </c>
    </row>
    <row r="23" spans="1:8" s="13" customFormat="1" ht="13.5" x14ac:dyDescent="0.25">
      <c r="A23" s="7"/>
      <c r="B23" s="7" t="s">
        <v>21</v>
      </c>
      <c r="C23" s="7" t="s">
        <v>34</v>
      </c>
      <c r="D23" s="25" t="s">
        <v>35</v>
      </c>
      <c r="E23" s="8" t="s">
        <v>285</v>
      </c>
      <c r="F23" s="26" t="s">
        <v>285</v>
      </c>
      <c r="G23" s="9">
        <v>11550</v>
      </c>
      <c r="H23" s="9">
        <f t="shared" si="0"/>
        <v>0</v>
      </c>
    </row>
    <row r="24" spans="1:8" s="13" customFormat="1" ht="13.5" x14ac:dyDescent="0.25">
      <c r="A24" s="7"/>
      <c r="B24" s="7" t="s">
        <v>21</v>
      </c>
      <c r="C24" s="7" t="s">
        <v>36</v>
      </c>
      <c r="D24" s="25" t="s">
        <v>37</v>
      </c>
      <c r="E24" s="8" t="s">
        <v>285</v>
      </c>
      <c r="F24" s="26" t="s">
        <v>285</v>
      </c>
      <c r="G24" s="9">
        <v>12350</v>
      </c>
      <c r="H24" s="9">
        <f t="shared" si="0"/>
        <v>0</v>
      </c>
    </row>
    <row r="25" spans="1:8" s="13" customFormat="1" ht="13.5" x14ac:dyDescent="0.25">
      <c r="A25" s="7"/>
      <c r="B25" s="7" t="s">
        <v>21</v>
      </c>
      <c r="C25" s="7" t="s">
        <v>38</v>
      </c>
      <c r="D25" s="25" t="s">
        <v>39</v>
      </c>
      <c r="E25" s="8" t="s">
        <v>285</v>
      </c>
      <c r="F25" s="26" t="s">
        <v>285</v>
      </c>
      <c r="G25" s="9">
        <v>14420</v>
      </c>
      <c r="H25" s="9">
        <f t="shared" si="0"/>
        <v>0</v>
      </c>
    </row>
    <row r="26" spans="1:8" s="13" customFormat="1" ht="13.5" x14ac:dyDescent="0.25">
      <c r="A26" s="7"/>
      <c r="B26" s="7" t="s">
        <v>21</v>
      </c>
      <c r="C26" s="7" t="s">
        <v>40</v>
      </c>
      <c r="D26" s="25" t="s">
        <v>41</v>
      </c>
      <c r="E26" s="8" t="s">
        <v>285</v>
      </c>
      <c r="F26" s="26" t="s">
        <v>285</v>
      </c>
      <c r="G26" s="9">
        <v>18180</v>
      </c>
      <c r="H26" s="9">
        <f t="shared" si="0"/>
        <v>0</v>
      </c>
    </row>
    <row r="27" spans="1:8" s="13" customFormat="1" x14ac:dyDescent="0.25">
      <c r="A27" s="23"/>
      <c r="B27" s="23" t="s">
        <v>285</v>
      </c>
      <c r="C27" s="23" t="s">
        <v>285</v>
      </c>
      <c r="D27" s="24" t="s">
        <v>42</v>
      </c>
      <c r="E27" s="24" t="s">
        <v>285</v>
      </c>
      <c r="F27" s="24" t="s">
        <v>285</v>
      </c>
      <c r="G27" s="24" t="s">
        <v>285</v>
      </c>
      <c r="H27" s="24" t="s">
        <v>285</v>
      </c>
    </row>
    <row r="28" spans="1:8" s="13" customFormat="1" ht="13.5" x14ac:dyDescent="0.25">
      <c r="A28" s="7">
        <v>1</v>
      </c>
      <c r="B28" s="7" t="s">
        <v>43</v>
      </c>
      <c r="C28" s="7" t="s">
        <v>44</v>
      </c>
      <c r="D28" s="25" t="s">
        <v>45</v>
      </c>
      <c r="E28" s="8" t="s">
        <v>285</v>
      </c>
      <c r="F28" s="26" t="s">
        <v>285</v>
      </c>
      <c r="G28" s="27" t="s">
        <v>15</v>
      </c>
    </row>
    <row r="29" spans="1:8" s="13" customFormat="1" ht="13.5" x14ac:dyDescent="0.25">
      <c r="A29" s="7"/>
      <c r="B29" s="7" t="s">
        <v>43</v>
      </c>
      <c r="C29" s="7" t="s">
        <v>46</v>
      </c>
      <c r="D29" s="25" t="s">
        <v>47</v>
      </c>
      <c r="E29" s="8" t="s">
        <v>285</v>
      </c>
      <c r="F29" s="26" t="s">
        <v>285</v>
      </c>
      <c r="G29" s="9">
        <v>680</v>
      </c>
      <c r="H29" s="9">
        <f>G29*A29</f>
        <v>0</v>
      </c>
    </row>
    <row r="30" spans="1:8" s="13" customFormat="1" ht="13.5" x14ac:dyDescent="0.25">
      <c r="A30" s="7"/>
      <c r="B30" s="7" t="s">
        <v>43</v>
      </c>
      <c r="C30" s="7" t="s">
        <v>48</v>
      </c>
      <c r="D30" s="25" t="s">
        <v>49</v>
      </c>
      <c r="E30" s="8" t="s">
        <v>285</v>
      </c>
      <c r="F30" s="26" t="s">
        <v>285</v>
      </c>
      <c r="G30" s="9">
        <v>680</v>
      </c>
      <c r="H30" s="9">
        <f>G30*A30</f>
        <v>0</v>
      </c>
    </row>
    <row r="31" spans="1:8" s="13" customFormat="1" x14ac:dyDescent="0.25">
      <c r="A31" s="28" t="s">
        <v>285</v>
      </c>
      <c r="B31" s="28" t="s">
        <v>285</v>
      </c>
      <c r="C31" s="28" t="s">
        <v>285</v>
      </c>
      <c r="D31" s="29" t="s">
        <v>20</v>
      </c>
      <c r="E31" s="28" t="s">
        <v>285</v>
      </c>
      <c r="F31" s="28" t="s">
        <v>285</v>
      </c>
      <c r="G31" s="28" t="s">
        <v>285</v>
      </c>
      <c r="H31" s="28" t="s">
        <v>285</v>
      </c>
    </row>
    <row r="32" spans="1:8" s="13" customFormat="1" ht="252" customHeight="1" x14ac:dyDescent="0.25">
      <c r="A32" s="7"/>
      <c r="B32" s="7" t="s">
        <v>50</v>
      </c>
      <c r="C32" s="7" t="s">
        <v>286</v>
      </c>
      <c r="D32" s="25" t="s">
        <v>287</v>
      </c>
      <c r="E32" s="8" t="s">
        <v>285</v>
      </c>
      <c r="F32" s="26" t="s">
        <v>285</v>
      </c>
      <c r="G32" s="9">
        <v>15250</v>
      </c>
      <c r="H32" s="9">
        <f>G32*A32</f>
        <v>0</v>
      </c>
    </row>
    <row r="33" spans="1:8" s="13" customFormat="1" ht="180" customHeight="1" x14ac:dyDescent="0.25">
      <c r="A33" s="7">
        <v>1</v>
      </c>
      <c r="B33" s="7" t="s">
        <v>50</v>
      </c>
      <c r="C33" s="7" t="s">
        <v>288</v>
      </c>
      <c r="D33" s="25" t="s">
        <v>289</v>
      </c>
      <c r="E33" s="8" t="s">
        <v>285</v>
      </c>
      <c r="F33" s="26" t="s">
        <v>285</v>
      </c>
      <c r="G33" s="9">
        <v>11220</v>
      </c>
      <c r="H33" s="9">
        <f>G33*A33</f>
        <v>11220</v>
      </c>
    </row>
    <row r="34" spans="1:8" s="13" customFormat="1" x14ac:dyDescent="0.25">
      <c r="A34" s="28" t="s">
        <v>285</v>
      </c>
      <c r="B34" s="28" t="s">
        <v>285</v>
      </c>
      <c r="C34" s="28" t="s">
        <v>285</v>
      </c>
      <c r="D34" s="29" t="s">
        <v>51</v>
      </c>
      <c r="E34" s="28" t="s">
        <v>285</v>
      </c>
      <c r="F34" s="28" t="s">
        <v>285</v>
      </c>
      <c r="G34" s="28" t="s">
        <v>285</v>
      </c>
      <c r="H34" s="28" t="s">
        <v>285</v>
      </c>
    </row>
    <row r="35" spans="1:8" s="13" customFormat="1" ht="288" customHeight="1" x14ac:dyDescent="0.25">
      <c r="A35" s="7"/>
      <c r="B35" s="7" t="s">
        <v>52</v>
      </c>
      <c r="C35" s="7" t="s">
        <v>53</v>
      </c>
      <c r="D35" s="25" t="s">
        <v>306</v>
      </c>
      <c r="E35" s="8" t="s">
        <v>17</v>
      </c>
      <c r="F35" s="26" t="s">
        <v>285</v>
      </c>
      <c r="G35" s="9">
        <v>26550</v>
      </c>
      <c r="H35" s="9">
        <f t="shared" ref="H35:H44" si="1">G35*A35</f>
        <v>0</v>
      </c>
    </row>
    <row r="36" spans="1:8" s="13" customFormat="1" ht="300" customHeight="1" x14ac:dyDescent="0.25">
      <c r="A36" s="7"/>
      <c r="B36" s="7" t="s">
        <v>52</v>
      </c>
      <c r="C36" s="7" t="s">
        <v>54</v>
      </c>
      <c r="D36" s="25" t="s">
        <v>307</v>
      </c>
      <c r="E36" s="8" t="s">
        <v>17</v>
      </c>
      <c r="F36" s="26" t="s">
        <v>285</v>
      </c>
      <c r="G36" s="9">
        <v>67630</v>
      </c>
      <c r="H36" s="9">
        <f t="shared" si="1"/>
        <v>0</v>
      </c>
    </row>
    <row r="37" spans="1:8" s="13" customFormat="1" ht="72" customHeight="1" x14ac:dyDescent="0.25">
      <c r="A37" s="7"/>
      <c r="B37" s="7" t="s">
        <v>52</v>
      </c>
      <c r="C37" s="7" t="s">
        <v>55</v>
      </c>
      <c r="D37" s="25" t="s">
        <v>56</v>
      </c>
      <c r="E37" s="8" t="s">
        <v>17</v>
      </c>
      <c r="F37" s="26" t="s">
        <v>285</v>
      </c>
      <c r="G37" s="9">
        <v>3240</v>
      </c>
      <c r="H37" s="9">
        <f t="shared" si="1"/>
        <v>0</v>
      </c>
    </row>
    <row r="38" spans="1:8" s="13" customFormat="1" ht="108" customHeight="1" x14ac:dyDescent="0.25">
      <c r="A38" s="7">
        <v>1</v>
      </c>
      <c r="B38" s="7" t="s">
        <v>52</v>
      </c>
      <c r="C38" s="7" t="s">
        <v>57</v>
      </c>
      <c r="D38" s="25" t="s">
        <v>58</v>
      </c>
      <c r="E38" s="8" t="s">
        <v>17</v>
      </c>
      <c r="F38" s="26" t="s">
        <v>285</v>
      </c>
      <c r="G38" s="9">
        <v>10500</v>
      </c>
      <c r="H38" s="9">
        <f t="shared" si="1"/>
        <v>10500</v>
      </c>
    </row>
    <row r="39" spans="1:8" s="13" customFormat="1" ht="96" customHeight="1" x14ac:dyDescent="0.25">
      <c r="A39" s="7"/>
      <c r="B39" s="7" t="s">
        <v>52</v>
      </c>
      <c r="C39" s="7" t="s">
        <v>59</v>
      </c>
      <c r="D39" s="25" t="s">
        <v>60</v>
      </c>
      <c r="E39" s="8" t="s">
        <v>17</v>
      </c>
      <c r="F39" s="26" t="s">
        <v>285</v>
      </c>
      <c r="G39" s="9">
        <v>9210</v>
      </c>
      <c r="H39" s="9">
        <f t="shared" si="1"/>
        <v>0</v>
      </c>
    </row>
    <row r="40" spans="1:8" s="13" customFormat="1" ht="144" customHeight="1" x14ac:dyDescent="0.25">
      <c r="A40" s="7"/>
      <c r="B40" s="7" t="s">
        <v>52</v>
      </c>
      <c r="C40" s="7" t="s">
        <v>61</v>
      </c>
      <c r="D40" s="25" t="s">
        <v>62</v>
      </c>
      <c r="E40" s="8" t="s">
        <v>17</v>
      </c>
      <c r="F40" s="26" t="s">
        <v>285</v>
      </c>
      <c r="G40" s="9">
        <v>12800</v>
      </c>
      <c r="H40" s="9">
        <f t="shared" si="1"/>
        <v>0</v>
      </c>
    </row>
    <row r="41" spans="1:8" s="13" customFormat="1" ht="60" customHeight="1" x14ac:dyDescent="0.25">
      <c r="A41" s="7"/>
      <c r="B41" s="7" t="s">
        <v>52</v>
      </c>
      <c r="C41" s="7" t="s">
        <v>63</v>
      </c>
      <c r="D41" s="25" t="s">
        <v>64</v>
      </c>
      <c r="E41" s="8" t="s">
        <v>17</v>
      </c>
      <c r="F41" s="26" t="s">
        <v>285</v>
      </c>
      <c r="G41" s="9">
        <v>4600</v>
      </c>
      <c r="H41" s="9">
        <f t="shared" si="1"/>
        <v>0</v>
      </c>
    </row>
    <row r="42" spans="1:8" s="13" customFormat="1" ht="144" customHeight="1" x14ac:dyDescent="0.25">
      <c r="A42" s="7"/>
      <c r="B42" s="7" t="s">
        <v>52</v>
      </c>
      <c r="C42" s="7" t="s">
        <v>290</v>
      </c>
      <c r="D42" s="25" t="s">
        <v>292</v>
      </c>
      <c r="E42" s="8" t="s">
        <v>285</v>
      </c>
      <c r="F42" s="26" t="s">
        <v>285</v>
      </c>
      <c r="G42" s="9">
        <v>13930</v>
      </c>
      <c r="H42" s="9">
        <f t="shared" si="1"/>
        <v>0</v>
      </c>
    </row>
    <row r="43" spans="1:8" s="13" customFormat="1" ht="216" customHeight="1" x14ac:dyDescent="0.25">
      <c r="A43" s="7">
        <v>1</v>
      </c>
      <c r="B43" s="7" t="s">
        <v>52</v>
      </c>
      <c r="C43" s="7" t="s">
        <v>293</v>
      </c>
      <c r="D43" s="25" t="s">
        <v>291</v>
      </c>
      <c r="E43" s="8" t="s">
        <v>285</v>
      </c>
      <c r="F43" s="26" t="s">
        <v>285</v>
      </c>
      <c r="G43" s="9">
        <v>18750</v>
      </c>
      <c r="H43" s="9">
        <f t="shared" si="1"/>
        <v>18750</v>
      </c>
    </row>
    <row r="44" spans="1:8" s="13" customFormat="1" ht="168" customHeight="1" x14ac:dyDescent="0.25">
      <c r="A44" s="7"/>
      <c r="B44" s="7" t="s">
        <v>52</v>
      </c>
      <c r="C44" s="7" t="s">
        <v>294</v>
      </c>
      <c r="D44" s="25" t="s">
        <v>295</v>
      </c>
      <c r="E44" s="8" t="s">
        <v>285</v>
      </c>
      <c r="F44" s="26" t="s">
        <v>285</v>
      </c>
      <c r="G44" s="9">
        <v>30470</v>
      </c>
      <c r="H44" s="9">
        <f t="shared" si="1"/>
        <v>0</v>
      </c>
    </row>
    <row r="45" spans="1:8" s="13" customFormat="1" x14ac:dyDescent="0.25">
      <c r="A45" s="28" t="s">
        <v>285</v>
      </c>
      <c r="B45" s="28" t="s">
        <v>285</v>
      </c>
      <c r="C45" s="28" t="s">
        <v>285</v>
      </c>
      <c r="D45" s="29" t="s">
        <v>65</v>
      </c>
      <c r="E45" s="28" t="s">
        <v>285</v>
      </c>
      <c r="F45" s="28" t="s">
        <v>285</v>
      </c>
      <c r="G45" s="28" t="s">
        <v>285</v>
      </c>
      <c r="H45" s="28" t="s">
        <v>285</v>
      </c>
    </row>
    <row r="46" spans="1:8" s="13" customFormat="1" x14ac:dyDescent="0.25">
      <c r="A46" s="23"/>
      <c r="B46" s="23" t="s">
        <v>285</v>
      </c>
      <c r="C46" s="23" t="s">
        <v>285</v>
      </c>
      <c r="D46" s="24" t="s">
        <v>66</v>
      </c>
      <c r="E46" s="24" t="s">
        <v>285</v>
      </c>
      <c r="F46" s="24" t="s">
        <v>285</v>
      </c>
      <c r="G46" s="24" t="s">
        <v>285</v>
      </c>
      <c r="H46" s="24" t="s">
        <v>285</v>
      </c>
    </row>
    <row r="47" spans="1:8" s="13" customFormat="1" ht="13.5" x14ac:dyDescent="0.25">
      <c r="A47" s="7"/>
      <c r="B47" s="7" t="s">
        <v>67</v>
      </c>
      <c r="C47" s="7" t="s">
        <v>68</v>
      </c>
      <c r="D47" s="25" t="s">
        <v>69</v>
      </c>
      <c r="E47" s="8" t="s">
        <v>285</v>
      </c>
      <c r="F47" s="26" t="s">
        <v>285</v>
      </c>
      <c r="G47" s="9">
        <v>1515</v>
      </c>
      <c r="H47" s="9">
        <f>G47*A47</f>
        <v>0</v>
      </c>
    </row>
    <row r="48" spans="1:8" s="13" customFormat="1" x14ac:dyDescent="0.25">
      <c r="A48" s="23"/>
      <c r="B48" s="23" t="s">
        <v>285</v>
      </c>
      <c r="C48" s="23" t="s">
        <v>285</v>
      </c>
      <c r="D48" s="24" t="s">
        <v>70</v>
      </c>
      <c r="E48" s="24" t="s">
        <v>285</v>
      </c>
      <c r="F48" s="24" t="s">
        <v>285</v>
      </c>
      <c r="G48" s="24" t="s">
        <v>285</v>
      </c>
      <c r="H48" s="24" t="s">
        <v>285</v>
      </c>
    </row>
    <row r="49" spans="1:8" s="13" customFormat="1" ht="13.5" x14ac:dyDescent="0.25">
      <c r="A49" s="7"/>
      <c r="B49" s="7" t="s">
        <v>71</v>
      </c>
      <c r="C49" s="7" t="s">
        <v>72</v>
      </c>
      <c r="D49" s="25" t="s">
        <v>73</v>
      </c>
      <c r="E49" s="8" t="s">
        <v>17</v>
      </c>
      <c r="F49" s="26" t="s">
        <v>285</v>
      </c>
      <c r="G49" s="9">
        <v>2620</v>
      </c>
      <c r="H49" s="9">
        <f>G49*A49</f>
        <v>0</v>
      </c>
    </row>
    <row r="50" spans="1:8" s="13" customFormat="1" x14ac:dyDescent="0.25">
      <c r="A50" s="23"/>
      <c r="B50" s="23" t="s">
        <v>285</v>
      </c>
      <c r="C50" s="23" t="s">
        <v>285</v>
      </c>
      <c r="D50" s="24" t="s">
        <v>74</v>
      </c>
      <c r="E50" s="24" t="s">
        <v>285</v>
      </c>
      <c r="F50" s="24" t="s">
        <v>285</v>
      </c>
      <c r="G50" s="24" t="s">
        <v>285</v>
      </c>
      <c r="H50" s="24" t="s">
        <v>285</v>
      </c>
    </row>
    <row r="51" spans="1:8" s="13" customFormat="1" ht="13.5" x14ac:dyDescent="0.25">
      <c r="A51" s="7"/>
      <c r="B51" s="7" t="s">
        <v>75</v>
      </c>
      <c r="C51" s="7" t="s">
        <v>76</v>
      </c>
      <c r="D51" s="25" t="s">
        <v>77</v>
      </c>
      <c r="E51" s="8" t="s">
        <v>17</v>
      </c>
      <c r="F51" s="26" t="s">
        <v>285</v>
      </c>
      <c r="G51" s="9">
        <v>7400</v>
      </c>
      <c r="H51" s="9">
        <f>G51*A51</f>
        <v>0</v>
      </c>
    </row>
    <row r="52" spans="1:8" s="13" customFormat="1" ht="13.5" x14ac:dyDescent="0.25">
      <c r="A52" s="7"/>
      <c r="B52" s="7" t="s">
        <v>75</v>
      </c>
      <c r="C52" s="7" t="s">
        <v>78</v>
      </c>
      <c r="D52" s="25" t="s">
        <v>79</v>
      </c>
      <c r="E52" s="8" t="s">
        <v>17</v>
      </c>
      <c r="F52" s="26" t="s">
        <v>285</v>
      </c>
      <c r="G52" s="9">
        <v>6900</v>
      </c>
      <c r="H52" s="9">
        <f>G52*A52</f>
        <v>0</v>
      </c>
    </row>
    <row r="53" spans="1:8" s="13" customFormat="1" ht="13.5" x14ac:dyDescent="0.25">
      <c r="A53" s="7">
        <v>1</v>
      </c>
      <c r="B53" s="7" t="s">
        <v>75</v>
      </c>
      <c r="C53" s="7" t="s">
        <v>80</v>
      </c>
      <c r="D53" s="25" t="s">
        <v>81</v>
      </c>
      <c r="E53" s="8" t="s">
        <v>17</v>
      </c>
      <c r="F53" s="26" t="s">
        <v>285</v>
      </c>
      <c r="G53" s="9">
        <v>4120</v>
      </c>
      <c r="H53" s="9">
        <f>G53*A53</f>
        <v>4120</v>
      </c>
    </row>
    <row r="54" spans="1:8" s="13" customFormat="1" ht="13.5" x14ac:dyDescent="0.25">
      <c r="A54" s="7"/>
      <c r="B54" s="7" t="s">
        <v>75</v>
      </c>
      <c r="C54" s="7" t="s">
        <v>82</v>
      </c>
      <c r="D54" s="25" t="s">
        <v>83</v>
      </c>
      <c r="E54" s="8" t="s">
        <v>17</v>
      </c>
      <c r="F54" s="26" t="s">
        <v>285</v>
      </c>
      <c r="G54" s="9">
        <v>4100</v>
      </c>
      <c r="H54" s="9">
        <f>G54*A54</f>
        <v>0</v>
      </c>
    </row>
    <row r="55" spans="1:8" s="13" customFormat="1" ht="13.5" x14ac:dyDescent="0.25">
      <c r="A55" s="7"/>
      <c r="B55" s="7" t="s">
        <v>75</v>
      </c>
      <c r="C55" s="7" t="s">
        <v>84</v>
      </c>
      <c r="D55" s="25" t="s">
        <v>85</v>
      </c>
      <c r="E55" s="8" t="s">
        <v>17</v>
      </c>
      <c r="F55" s="26" t="s">
        <v>285</v>
      </c>
      <c r="G55" s="9">
        <v>3500</v>
      </c>
      <c r="H55" s="9">
        <f>G55*A55</f>
        <v>0</v>
      </c>
    </row>
    <row r="56" spans="1:8" s="13" customFormat="1" x14ac:dyDescent="0.25">
      <c r="A56" s="23"/>
      <c r="B56" s="23" t="s">
        <v>285</v>
      </c>
      <c r="C56" s="23" t="s">
        <v>285</v>
      </c>
      <c r="D56" s="24" t="s">
        <v>86</v>
      </c>
      <c r="E56" s="24" t="s">
        <v>285</v>
      </c>
      <c r="F56" s="24" t="s">
        <v>285</v>
      </c>
      <c r="G56" s="24" t="s">
        <v>285</v>
      </c>
      <c r="H56" s="24" t="s">
        <v>285</v>
      </c>
    </row>
    <row r="57" spans="1:8" s="13" customFormat="1" ht="13.5" x14ac:dyDescent="0.25">
      <c r="A57" s="7"/>
      <c r="B57" s="7" t="s">
        <v>87</v>
      </c>
      <c r="C57" s="7" t="s">
        <v>325</v>
      </c>
      <c r="D57" s="25" t="s">
        <v>326</v>
      </c>
      <c r="E57" s="8" t="s">
        <v>285</v>
      </c>
      <c r="F57" s="26" t="s">
        <v>108</v>
      </c>
      <c r="G57" s="9">
        <v>13800</v>
      </c>
      <c r="H57" s="9">
        <f t="shared" ref="H57:H62" si="2">G57*A57</f>
        <v>0</v>
      </c>
    </row>
    <row r="58" spans="1:8" s="13" customFormat="1" ht="13.5" x14ac:dyDescent="0.25">
      <c r="A58" s="7"/>
      <c r="B58" s="7" t="s">
        <v>87</v>
      </c>
      <c r="C58" s="7" t="s">
        <v>88</v>
      </c>
      <c r="D58" s="25" t="s">
        <v>89</v>
      </c>
      <c r="E58" s="8" t="s">
        <v>17</v>
      </c>
      <c r="F58" s="26" t="s">
        <v>285</v>
      </c>
      <c r="G58" s="9">
        <v>8050</v>
      </c>
      <c r="H58" s="9">
        <f t="shared" si="2"/>
        <v>0</v>
      </c>
    </row>
    <row r="59" spans="1:8" s="13" customFormat="1" ht="13.5" x14ac:dyDescent="0.25">
      <c r="A59" s="7"/>
      <c r="B59" s="7" t="s">
        <v>87</v>
      </c>
      <c r="C59" s="7" t="s">
        <v>327</v>
      </c>
      <c r="D59" s="25" t="s">
        <v>328</v>
      </c>
      <c r="E59" s="8" t="s">
        <v>285</v>
      </c>
      <c r="F59" s="26" t="s">
        <v>285</v>
      </c>
      <c r="G59" s="9">
        <v>3065</v>
      </c>
      <c r="H59" s="9">
        <f t="shared" si="2"/>
        <v>0</v>
      </c>
    </row>
    <row r="60" spans="1:8" s="13" customFormat="1" ht="13.5" x14ac:dyDescent="0.25">
      <c r="A60" s="7"/>
      <c r="B60" s="7" t="s">
        <v>87</v>
      </c>
      <c r="C60" s="7" t="s">
        <v>329</v>
      </c>
      <c r="D60" s="25" t="s">
        <v>330</v>
      </c>
      <c r="E60" s="8" t="s">
        <v>285</v>
      </c>
      <c r="F60" s="26" t="s">
        <v>285</v>
      </c>
      <c r="G60" s="9">
        <v>1490</v>
      </c>
      <c r="H60" s="9">
        <f t="shared" si="2"/>
        <v>0</v>
      </c>
    </row>
    <row r="61" spans="1:8" s="13" customFormat="1" ht="13.5" x14ac:dyDescent="0.25">
      <c r="A61" s="7"/>
      <c r="B61" s="7" t="s">
        <v>87</v>
      </c>
      <c r="C61" s="7" t="s">
        <v>331</v>
      </c>
      <c r="D61" s="25" t="s">
        <v>332</v>
      </c>
      <c r="E61" s="8" t="s">
        <v>285</v>
      </c>
      <c r="F61" s="26" t="s">
        <v>285</v>
      </c>
      <c r="G61" s="9">
        <v>3780</v>
      </c>
      <c r="H61" s="9">
        <f t="shared" si="2"/>
        <v>0</v>
      </c>
    </row>
    <row r="62" spans="1:8" s="13" customFormat="1" ht="13.5" x14ac:dyDescent="0.25">
      <c r="A62" s="7"/>
      <c r="B62" s="7" t="s">
        <v>87</v>
      </c>
      <c r="C62" s="7" t="s">
        <v>333</v>
      </c>
      <c r="D62" s="25" t="s">
        <v>334</v>
      </c>
      <c r="E62" s="8" t="s">
        <v>285</v>
      </c>
      <c r="F62" s="26" t="s">
        <v>285</v>
      </c>
      <c r="G62" s="9">
        <v>2270</v>
      </c>
      <c r="H62" s="9">
        <f t="shared" si="2"/>
        <v>0</v>
      </c>
    </row>
    <row r="63" spans="1:8" s="13" customFormat="1" x14ac:dyDescent="0.25">
      <c r="A63" s="23"/>
      <c r="B63" s="23" t="s">
        <v>285</v>
      </c>
      <c r="C63" s="23" t="s">
        <v>285</v>
      </c>
      <c r="D63" s="24" t="s">
        <v>90</v>
      </c>
      <c r="E63" s="24" t="s">
        <v>285</v>
      </c>
      <c r="F63" s="24" t="s">
        <v>285</v>
      </c>
      <c r="G63" s="24" t="s">
        <v>285</v>
      </c>
      <c r="H63" s="24" t="s">
        <v>285</v>
      </c>
    </row>
    <row r="64" spans="1:8" s="13" customFormat="1" ht="13.5" x14ac:dyDescent="0.25">
      <c r="A64" s="7">
        <v>1</v>
      </c>
      <c r="B64" s="7" t="s">
        <v>91</v>
      </c>
      <c r="C64" s="7" t="s">
        <v>92</v>
      </c>
      <c r="D64" s="25" t="s">
        <v>93</v>
      </c>
      <c r="E64" s="8" t="s">
        <v>285</v>
      </c>
      <c r="F64" s="26" t="s">
        <v>285</v>
      </c>
      <c r="G64" s="9">
        <v>312</v>
      </c>
      <c r="H64" s="9">
        <f>G64*A64</f>
        <v>312</v>
      </c>
    </row>
    <row r="65" spans="1:8" s="13" customFormat="1" ht="13.5" x14ac:dyDescent="0.25">
      <c r="A65" s="7">
        <v>1</v>
      </c>
      <c r="B65" s="7" t="s">
        <v>91</v>
      </c>
      <c r="C65" s="7" t="s">
        <v>94</v>
      </c>
      <c r="D65" s="25" t="s">
        <v>95</v>
      </c>
      <c r="E65" s="8" t="s">
        <v>285</v>
      </c>
      <c r="F65" s="26" t="s">
        <v>285</v>
      </c>
      <c r="G65" s="9">
        <v>660</v>
      </c>
      <c r="H65" s="9">
        <f>G65*A65</f>
        <v>660</v>
      </c>
    </row>
    <row r="66" spans="1:8" s="13" customFormat="1" ht="13.5" x14ac:dyDescent="0.25">
      <c r="A66" s="7">
        <v>1</v>
      </c>
      <c r="B66" s="7" t="s">
        <v>91</v>
      </c>
      <c r="C66" s="7" t="s">
        <v>96</v>
      </c>
      <c r="D66" s="25" t="s">
        <v>97</v>
      </c>
      <c r="E66" s="8" t="s">
        <v>285</v>
      </c>
      <c r="F66" s="26" t="s">
        <v>285</v>
      </c>
      <c r="G66" s="9">
        <v>1845</v>
      </c>
      <c r="H66" s="9">
        <f>G66*A66</f>
        <v>1845</v>
      </c>
    </row>
    <row r="67" spans="1:8" s="13" customFormat="1" x14ac:dyDescent="0.25">
      <c r="A67" s="23"/>
      <c r="B67" s="23" t="s">
        <v>285</v>
      </c>
      <c r="C67" s="23" t="s">
        <v>285</v>
      </c>
      <c r="D67" s="24" t="s">
        <v>98</v>
      </c>
      <c r="E67" s="24" t="s">
        <v>285</v>
      </c>
      <c r="F67" s="24" t="s">
        <v>285</v>
      </c>
      <c r="G67" s="24" t="s">
        <v>285</v>
      </c>
      <c r="H67" s="24" t="s">
        <v>285</v>
      </c>
    </row>
    <row r="68" spans="1:8" s="13" customFormat="1" ht="13.5" x14ac:dyDescent="0.25">
      <c r="A68" s="7"/>
      <c r="B68" s="7" t="s">
        <v>99</v>
      </c>
      <c r="C68" s="7" t="s">
        <v>100</v>
      </c>
      <c r="D68" s="25" t="s">
        <v>101</v>
      </c>
      <c r="E68" s="8" t="s">
        <v>17</v>
      </c>
      <c r="F68" s="26" t="s">
        <v>285</v>
      </c>
      <c r="G68" s="9">
        <v>9350</v>
      </c>
      <c r="H68" s="9">
        <f t="shared" ref="H68:H80" si="3">G68*A68</f>
        <v>0</v>
      </c>
    </row>
    <row r="69" spans="1:8" s="13" customFormat="1" ht="13.5" x14ac:dyDescent="0.25">
      <c r="A69" s="7"/>
      <c r="B69" s="7" t="s">
        <v>99</v>
      </c>
      <c r="C69" s="7" t="s">
        <v>102</v>
      </c>
      <c r="D69" s="25" t="s">
        <v>103</v>
      </c>
      <c r="E69" s="8" t="s">
        <v>17</v>
      </c>
      <c r="F69" s="26" t="s">
        <v>285</v>
      </c>
      <c r="G69" s="9">
        <v>4540</v>
      </c>
      <c r="H69" s="9">
        <f t="shared" si="3"/>
        <v>0</v>
      </c>
    </row>
    <row r="70" spans="1:8" s="13" customFormat="1" ht="13.5" x14ac:dyDescent="0.25">
      <c r="A70" s="7">
        <v>1</v>
      </c>
      <c r="B70" s="7" t="s">
        <v>99</v>
      </c>
      <c r="C70" s="7" t="s">
        <v>104</v>
      </c>
      <c r="D70" s="25" t="s">
        <v>105</v>
      </c>
      <c r="E70" s="8" t="s">
        <v>17</v>
      </c>
      <c r="F70" s="26" t="s">
        <v>285</v>
      </c>
      <c r="G70" s="9">
        <v>3690</v>
      </c>
      <c r="H70" s="9">
        <f t="shared" si="3"/>
        <v>3690</v>
      </c>
    </row>
    <row r="71" spans="1:8" s="13" customFormat="1" ht="13.5" x14ac:dyDescent="0.25">
      <c r="A71" s="7"/>
      <c r="B71" s="7" t="s">
        <v>99</v>
      </c>
      <c r="C71" s="7" t="s">
        <v>106</v>
      </c>
      <c r="D71" s="25" t="s">
        <v>107</v>
      </c>
      <c r="E71" s="8" t="s">
        <v>285</v>
      </c>
      <c r="F71" s="26" t="s">
        <v>108</v>
      </c>
      <c r="G71" s="9">
        <v>1680</v>
      </c>
      <c r="H71" s="9">
        <f t="shared" si="3"/>
        <v>0</v>
      </c>
    </row>
    <row r="72" spans="1:8" s="13" customFormat="1" ht="13.5" x14ac:dyDescent="0.25">
      <c r="A72" s="7">
        <v>1</v>
      </c>
      <c r="B72" s="7" t="s">
        <v>99</v>
      </c>
      <c r="C72" s="7" t="s">
        <v>109</v>
      </c>
      <c r="D72" s="25" t="s">
        <v>110</v>
      </c>
      <c r="E72" s="8" t="s">
        <v>285</v>
      </c>
      <c r="F72" s="26" t="s">
        <v>285</v>
      </c>
      <c r="G72" s="9">
        <v>436</v>
      </c>
      <c r="H72" s="9">
        <f t="shared" si="3"/>
        <v>436</v>
      </c>
    </row>
    <row r="73" spans="1:8" s="13" customFormat="1" ht="13.5" x14ac:dyDescent="0.25">
      <c r="A73" s="7"/>
      <c r="B73" s="7" t="s">
        <v>99</v>
      </c>
      <c r="C73" s="7" t="s">
        <v>111</v>
      </c>
      <c r="D73" s="25" t="s">
        <v>112</v>
      </c>
      <c r="E73" s="8" t="s">
        <v>285</v>
      </c>
      <c r="F73" s="26" t="s">
        <v>285</v>
      </c>
      <c r="G73" s="9">
        <v>2920</v>
      </c>
      <c r="H73" s="9">
        <f t="shared" si="3"/>
        <v>0</v>
      </c>
    </row>
    <row r="74" spans="1:8" s="13" customFormat="1" ht="13.5" x14ac:dyDescent="0.25">
      <c r="A74" s="7"/>
      <c r="B74" s="7" t="s">
        <v>99</v>
      </c>
      <c r="C74" s="7" t="s">
        <v>113</v>
      </c>
      <c r="D74" s="25" t="s">
        <v>114</v>
      </c>
      <c r="E74" s="8" t="s">
        <v>285</v>
      </c>
      <c r="F74" s="26" t="s">
        <v>285</v>
      </c>
      <c r="G74" s="9">
        <v>2920</v>
      </c>
      <c r="H74" s="9">
        <f t="shared" si="3"/>
        <v>0</v>
      </c>
    </row>
    <row r="75" spans="1:8" s="13" customFormat="1" ht="13.5" x14ac:dyDescent="0.25">
      <c r="A75" s="7"/>
      <c r="B75" s="7" t="s">
        <v>99</v>
      </c>
      <c r="C75" s="7" t="s">
        <v>335</v>
      </c>
      <c r="D75" s="25" t="s">
        <v>336</v>
      </c>
      <c r="E75" s="8" t="s">
        <v>285</v>
      </c>
      <c r="F75" s="26" t="s">
        <v>285</v>
      </c>
      <c r="G75" s="9">
        <v>320</v>
      </c>
      <c r="H75" s="9">
        <f t="shared" si="3"/>
        <v>0</v>
      </c>
    </row>
    <row r="76" spans="1:8" s="13" customFormat="1" ht="13.5" x14ac:dyDescent="0.25">
      <c r="A76" s="7"/>
      <c r="B76" s="7" t="s">
        <v>99</v>
      </c>
      <c r="C76" s="7" t="s">
        <v>115</v>
      </c>
      <c r="D76" s="25" t="s">
        <v>116</v>
      </c>
      <c r="E76" s="8" t="s">
        <v>17</v>
      </c>
      <c r="F76" s="26" t="s">
        <v>285</v>
      </c>
      <c r="G76" s="9">
        <v>4580</v>
      </c>
      <c r="H76" s="9">
        <f t="shared" si="3"/>
        <v>0</v>
      </c>
    </row>
    <row r="77" spans="1:8" s="13" customFormat="1" ht="13.5" x14ac:dyDescent="0.25">
      <c r="A77" s="7">
        <v>1</v>
      </c>
      <c r="B77" s="7" t="s">
        <v>99</v>
      </c>
      <c r="C77" s="7" t="s">
        <v>117</v>
      </c>
      <c r="D77" s="25" t="s">
        <v>118</v>
      </c>
      <c r="E77" s="8" t="s">
        <v>17</v>
      </c>
      <c r="F77" s="26" t="s">
        <v>285</v>
      </c>
      <c r="G77" s="9">
        <v>4580</v>
      </c>
      <c r="H77" s="9">
        <f t="shared" si="3"/>
        <v>4580</v>
      </c>
    </row>
    <row r="78" spans="1:8" s="13" customFormat="1" ht="13.5" x14ac:dyDescent="0.25">
      <c r="A78" s="7">
        <v>1</v>
      </c>
      <c r="B78" s="7" t="s">
        <v>99</v>
      </c>
      <c r="C78" s="7" t="s">
        <v>119</v>
      </c>
      <c r="D78" s="25" t="s">
        <v>120</v>
      </c>
      <c r="E78" s="8" t="s">
        <v>285</v>
      </c>
      <c r="F78" s="26" t="s">
        <v>285</v>
      </c>
      <c r="G78" s="9">
        <v>2825</v>
      </c>
      <c r="H78" s="9">
        <f t="shared" si="3"/>
        <v>2825</v>
      </c>
    </row>
    <row r="79" spans="1:8" s="13" customFormat="1" ht="13.5" x14ac:dyDescent="0.25">
      <c r="A79" s="7">
        <v>1</v>
      </c>
      <c r="B79" s="7" t="s">
        <v>99</v>
      </c>
      <c r="C79" s="7" t="s">
        <v>121</v>
      </c>
      <c r="D79" s="25" t="s">
        <v>122</v>
      </c>
      <c r="E79" s="8" t="s">
        <v>17</v>
      </c>
      <c r="F79" s="26" t="s">
        <v>285</v>
      </c>
      <c r="G79" s="9">
        <v>220</v>
      </c>
      <c r="H79" s="9">
        <f t="shared" si="3"/>
        <v>220</v>
      </c>
    </row>
    <row r="80" spans="1:8" s="13" customFormat="1" ht="13.5" x14ac:dyDescent="0.25">
      <c r="A80" s="7">
        <v>1</v>
      </c>
      <c r="B80" s="7" t="s">
        <v>99</v>
      </c>
      <c r="C80" s="7" t="s">
        <v>123</v>
      </c>
      <c r="D80" s="25" t="s">
        <v>124</v>
      </c>
      <c r="E80" s="8" t="s">
        <v>285</v>
      </c>
      <c r="F80" s="26" t="s">
        <v>285</v>
      </c>
      <c r="G80" s="9">
        <v>4180</v>
      </c>
      <c r="H80" s="9">
        <f t="shared" si="3"/>
        <v>4180</v>
      </c>
    </row>
    <row r="81" spans="1:8" s="13" customFormat="1" x14ac:dyDescent="0.25">
      <c r="A81" s="23"/>
      <c r="B81" s="23" t="s">
        <v>285</v>
      </c>
      <c r="C81" s="23" t="s">
        <v>285</v>
      </c>
      <c r="D81" s="24" t="s">
        <v>125</v>
      </c>
      <c r="E81" s="24" t="s">
        <v>285</v>
      </c>
      <c r="F81" s="24" t="s">
        <v>285</v>
      </c>
      <c r="G81" s="24" t="s">
        <v>285</v>
      </c>
      <c r="H81" s="24" t="s">
        <v>285</v>
      </c>
    </row>
    <row r="82" spans="1:8" s="13" customFormat="1" ht="13.5" x14ac:dyDescent="0.25">
      <c r="A82" s="7">
        <v>1</v>
      </c>
      <c r="B82" s="7" t="s">
        <v>126</v>
      </c>
      <c r="C82" s="7" t="s">
        <v>127</v>
      </c>
      <c r="D82" s="25" t="s">
        <v>128</v>
      </c>
      <c r="E82" s="8" t="s">
        <v>285</v>
      </c>
      <c r="F82" s="26" t="s">
        <v>285</v>
      </c>
      <c r="G82" s="9">
        <v>620</v>
      </c>
      <c r="H82" s="9">
        <f>G82*A82</f>
        <v>620</v>
      </c>
    </row>
    <row r="83" spans="1:8" s="13" customFormat="1" x14ac:dyDescent="0.25">
      <c r="A83" s="23"/>
      <c r="B83" s="23" t="s">
        <v>285</v>
      </c>
      <c r="C83" s="23" t="s">
        <v>285</v>
      </c>
      <c r="D83" s="24" t="s">
        <v>129</v>
      </c>
      <c r="E83" s="24" t="s">
        <v>285</v>
      </c>
      <c r="F83" s="24" t="s">
        <v>285</v>
      </c>
      <c r="G83" s="24" t="s">
        <v>285</v>
      </c>
      <c r="H83" s="24" t="s">
        <v>285</v>
      </c>
    </row>
    <row r="84" spans="1:8" s="13" customFormat="1" ht="13.5" x14ac:dyDescent="0.25">
      <c r="A84" s="7">
        <v>1</v>
      </c>
      <c r="B84" s="7" t="s">
        <v>130</v>
      </c>
      <c r="C84" s="7" t="s">
        <v>131</v>
      </c>
      <c r="D84" s="25" t="s">
        <v>132</v>
      </c>
      <c r="E84" s="8" t="s">
        <v>285</v>
      </c>
      <c r="F84" s="26" t="s">
        <v>285</v>
      </c>
      <c r="G84" s="9">
        <v>2625</v>
      </c>
      <c r="H84" s="9">
        <f>G84*A84</f>
        <v>2625</v>
      </c>
    </row>
    <row r="85" spans="1:8" s="13" customFormat="1" ht="13.5" x14ac:dyDescent="0.25">
      <c r="A85" s="7"/>
      <c r="B85" s="7" t="s">
        <v>130</v>
      </c>
      <c r="C85" s="7" t="s">
        <v>133</v>
      </c>
      <c r="D85" s="25" t="s">
        <v>134</v>
      </c>
      <c r="E85" s="8" t="s">
        <v>285</v>
      </c>
      <c r="F85" s="26" t="s">
        <v>285</v>
      </c>
      <c r="G85" s="9">
        <v>1930</v>
      </c>
      <c r="H85" s="9">
        <f>G85*A85</f>
        <v>0</v>
      </c>
    </row>
    <row r="86" spans="1:8" s="13" customFormat="1" x14ac:dyDescent="0.25">
      <c r="A86" s="23"/>
      <c r="B86" s="23" t="s">
        <v>285</v>
      </c>
      <c r="C86" s="23" t="s">
        <v>285</v>
      </c>
      <c r="D86" s="24" t="s">
        <v>135</v>
      </c>
      <c r="E86" s="24" t="s">
        <v>285</v>
      </c>
      <c r="F86" s="24" t="s">
        <v>285</v>
      </c>
      <c r="G86" s="24" t="s">
        <v>285</v>
      </c>
      <c r="H86" s="24" t="s">
        <v>285</v>
      </c>
    </row>
    <row r="87" spans="1:8" s="13" customFormat="1" ht="13.5" x14ac:dyDescent="0.25">
      <c r="A87" s="7"/>
      <c r="B87" s="7" t="s">
        <v>136</v>
      </c>
      <c r="C87" s="7" t="s">
        <v>137</v>
      </c>
      <c r="D87" s="25" t="s">
        <v>138</v>
      </c>
      <c r="E87" s="8" t="s">
        <v>17</v>
      </c>
      <c r="F87" s="26" t="s">
        <v>285</v>
      </c>
      <c r="G87" s="9">
        <v>1750</v>
      </c>
      <c r="H87" s="9">
        <f>G87*A87</f>
        <v>0</v>
      </c>
    </row>
    <row r="88" spans="1:8" s="13" customFormat="1" ht="13.5" x14ac:dyDescent="0.25">
      <c r="A88" s="7"/>
      <c r="B88" s="7" t="s">
        <v>136</v>
      </c>
      <c r="C88" s="7" t="s">
        <v>139</v>
      </c>
      <c r="D88" s="25" t="s">
        <v>140</v>
      </c>
      <c r="E88" s="8" t="s">
        <v>285</v>
      </c>
      <c r="F88" s="26" t="s">
        <v>285</v>
      </c>
      <c r="G88" s="9">
        <v>1750</v>
      </c>
      <c r="H88" s="9">
        <f>G88*A88</f>
        <v>0</v>
      </c>
    </row>
    <row r="89" spans="1:8" s="13" customFormat="1" ht="13.5" x14ac:dyDescent="0.25">
      <c r="A89" s="7">
        <v>1</v>
      </c>
      <c r="B89" s="7" t="s">
        <v>136</v>
      </c>
      <c r="C89" s="7" t="s">
        <v>141</v>
      </c>
      <c r="D89" s="25" t="s">
        <v>308</v>
      </c>
      <c r="E89" s="8" t="s">
        <v>285</v>
      </c>
      <c r="F89" s="26" t="s">
        <v>285</v>
      </c>
      <c r="G89" s="9">
        <v>5350</v>
      </c>
      <c r="H89" s="9">
        <f>G89*A89</f>
        <v>5350</v>
      </c>
    </row>
    <row r="90" spans="1:8" s="13" customFormat="1" ht="13.5" x14ac:dyDescent="0.25">
      <c r="A90" s="7"/>
      <c r="B90" s="7" t="s">
        <v>136</v>
      </c>
      <c r="C90" s="7" t="s">
        <v>142</v>
      </c>
      <c r="D90" s="25" t="s">
        <v>143</v>
      </c>
      <c r="E90" s="8" t="s">
        <v>285</v>
      </c>
      <c r="F90" s="26" t="s">
        <v>285</v>
      </c>
      <c r="G90" s="9">
        <v>10720</v>
      </c>
      <c r="H90" s="9">
        <f>G90*A90</f>
        <v>0</v>
      </c>
    </row>
    <row r="91" spans="1:8" s="13" customFormat="1" x14ac:dyDescent="0.25">
      <c r="A91" s="23"/>
      <c r="B91" s="23" t="s">
        <v>285</v>
      </c>
      <c r="C91" s="23" t="s">
        <v>285</v>
      </c>
      <c r="D91" s="24" t="s">
        <v>144</v>
      </c>
      <c r="E91" s="24" t="s">
        <v>285</v>
      </c>
      <c r="F91" s="24" t="s">
        <v>285</v>
      </c>
      <c r="G91" s="24" t="s">
        <v>285</v>
      </c>
      <c r="H91" s="24" t="s">
        <v>285</v>
      </c>
    </row>
    <row r="92" spans="1:8" s="13" customFormat="1" ht="13.5" x14ac:dyDescent="0.25">
      <c r="A92" s="7"/>
      <c r="B92" s="7" t="s">
        <v>145</v>
      </c>
      <c r="C92" s="7" t="s">
        <v>146</v>
      </c>
      <c r="D92" s="25" t="s">
        <v>147</v>
      </c>
      <c r="E92" s="8" t="s">
        <v>285</v>
      </c>
      <c r="F92" s="26" t="s">
        <v>285</v>
      </c>
      <c r="G92" s="9">
        <v>1030</v>
      </c>
      <c r="H92" s="9">
        <f>G92*A92</f>
        <v>0</v>
      </c>
    </row>
    <row r="93" spans="1:8" s="13" customFormat="1" ht="13.5" x14ac:dyDescent="0.25">
      <c r="A93" s="7"/>
      <c r="B93" s="7" t="s">
        <v>145</v>
      </c>
      <c r="C93" s="7" t="s">
        <v>148</v>
      </c>
      <c r="D93" s="25" t="s">
        <v>149</v>
      </c>
      <c r="E93" s="8" t="s">
        <v>285</v>
      </c>
      <c r="F93" s="26" t="s">
        <v>285</v>
      </c>
      <c r="G93" s="9">
        <v>585</v>
      </c>
      <c r="H93" s="9">
        <f>G93*A93</f>
        <v>0</v>
      </c>
    </row>
    <row r="94" spans="1:8" s="13" customFormat="1" x14ac:dyDescent="0.25">
      <c r="A94" s="23"/>
      <c r="B94" s="23" t="s">
        <v>285</v>
      </c>
      <c r="C94" s="23" t="s">
        <v>285</v>
      </c>
      <c r="D94" s="24" t="s">
        <v>150</v>
      </c>
      <c r="E94" s="24" t="s">
        <v>285</v>
      </c>
      <c r="F94" s="24" t="s">
        <v>285</v>
      </c>
      <c r="G94" s="24" t="s">
        <v>285</v>
      </c>
      <c r="H94" s="24" t="s">
        <v>285</v>
      </c>
    </row>
    <row r="95" spans="1:8" s="13" customFormat="1" ht="13.5" x14ac:dyDescent="0.25">
      <c r="A95" s="7">
        <v>1</v>
      </c>
      <c r="B95" s="7" t="s">
        <v>151</v>
      </c>
      <c r="C95" s="7" t="s">
        <v>152</v>
      </c>
      <c r="D95" s="25" t="s">
        <v>153</v>
      </c>
      <c r="E95" s="8" t="s">
        <v>285</v>
      </c>
      <c r="F95" s="26" t="s">
        <v>285</v>
      </c>
      <c r="G95" s="9">
        <v>570</v>
      </c>
      <c r="H95" s="9">
        <f>G95*A95</f>
        <v>570</v>
      </c>
    </row>
    <row r="96" spans="1:8" s="13" customFormat="1" ht="13.5" x14ac:dyDescent="0.25">
      <c r="A96" s="7">
        <v>1</v>
      </c>
      <c r="B96" s="7" t="s">
        <v>151</v>
      </c>
      <c r="C96" s="7" t="s">
        <v>154</v>
      </c>
      <c r="D96" s="25" t="s">
        <v>155</v>
      </c>
      <c r="E96" s="8" t="s">
        <v>17</v>
      </c>
      <c r="F96" s="26" t="s">
        <v>285</v>
      </c>
      <c r="G96" s="9">
        <v>930</v>
      </c>
      <c r="H96" s="9">
        <f>G96*A96</f>
        <v>930</v>
      </c>
    </row>
    <row r="97" spans="1:8" s="13" customFormat="1" ht="13.5" x14ac:dyDescent="0.25">
      <c r="A97" s="7"/>
      <c r="B97" s="7" t="s">
        <v>151</v>
      </c>
      <c r="C97" s="7" t="s">
        <v>156</v>
      </c>
      <c r="D97" s="25" t="s">
        <v>157</v>
      </c>
      <c r="E97" s="8" t="s">
        <v>285</v>
      </c>
      <c r="F97" s="26" t="s">
        <v>285</v>
      </c>
      <c r="G97" s="9">
        <v>15190</v>
      </c>
      <c r="H97" s="9">
        <f>G97*A97</f>
        <v>0</v>
      </c>
    </row>
    <row r="98" spans="1:8" s="13" customFormat="1" x14ac:dyDescent="0.25">
      <c r="A98" s="23"/>
      <c r="B98" s="23" t="s">
        <v>285</v>
      </c>
      <c r="C98" s="23" t="s">
        <v>285</v>
      </c>
      <c r="D98" s="24" t="s">
        <v>158</v>
      </c>
      <c r="E98" s="24" t="s">
        <v>285</v>
      </c>
      <c r="F98" s="24" t="s">
        <v>285</v>
      </c>
      <c r="G98" s="24" t="s">
        <v>285</v>
      </c>
      <c r="H98" s="24" t="s">
        <v>285</v>
      </c>
    </row>
    <row r="99" spans="1:8" s="13" customFormat="1" ht="13.5" x14ac:dyDescent="0.25">
      <c r="A99" s="7"/>
      <c r="B99" s="7" t="s">
        <v>159</v>
      </c>
      <c r="C99" s="7" t="s">
        <v>337</v>
      </c>
      <c r="D99" s="25" t="s">
        <v>338</v>
      </c>
      <c r="E99" s="8" t="s">
        <v>285</v>
      </c>
      <c r="F99" s="26" t="s">
        <v>285</v>
      </c>
      <c r="G99" s="9">
        <v>26530</v>
      </c>
      <c r="H99" s="9">
        <f>G99*A99</f>
        <v>0</v>
      </c>
    </row>
    <row r="100" spans="1:8" s="13" customFormat="1" x14ac:dyDescent="0.25">
      <c r="A100" s="23"/>
      <c r="B100" s="23" t="s">
        <v>285</v>
      </c>
      <c r="C100" s="23" t="s">
        <v>285</v>
      </c>
      <c r="D100" s="24" t="s">
        <v>160</v>
      </c>
      <c r="E100" s="24" t="s">
        <v>285</v>
      </c>
      <c r="F100" s="24" t="s">
        <v>285</v>
      </c>
      <c r="G100" s="24" t="s">
        <v>285</v>
      </c>
      <c r="H100" s="24" t="s">
        <v>285</v>
      </c>
    </row>
    <row r="101" spans="1:8" s="13" customFormat="1" ht="13.5" x14ac:dyDescent="0.25">
      <c r="A101" s="7"/>
      <c r="B101" s="7" t="s">
        <v>161</v>
      </c>
      <c r="C101" s="7" t="s">
        <v>162</v>
      </c>
      <c r="D101" s="25" t="s">
        <v>163</v>
      </c>
      <c r="E101" s="8" t="s">
        <v>285</v>
      </c>
      <c r="F101" s="26" t="s">
        <v>285</v>
      </c>
      <c r="G101" s="9">
        <v>1195</v>
      </c>
      <c r="H101" s="9">
        <f>G101*A101</f>
        <v>0</v>
      </c>
    </row>
    <row r="102" spans="1:8" s="13" customFormat="1" ht="13.5" x14ac:dyDescent="0.25">
      <c r="A102" s="7"/>
      <c r="B102" s="7" t="s">
        <v>161</v>
      </c>
      <c r="C102" s="7" t="s">
        <v>141</v>
      </c>
      <c r="D102" s="25" t="s">
        <v>164</v>
      </c>
      <c r="E102" s="8" t="s">
        <v>285</v>
      </c>
      <c r="F102" s="26" t="s">
        <v>285</v>
      </c>
      <c r="G102" s="9">
        <v>5960</v>
      </c>
      <c r="H102" s="9">
        <f>G102*A102</f>
        <v>0</v>
      </c>
    </row>
    <row r="103" spans="1:8" s="13" customFormat="1" x14ac:dyDescent="0.25">
      <c r="A103" s="23"/>
      <c r="B103" s="23" t="s">
        <v>285</v>
      </c>
      <c r="C103" s="23" t="s">
        <v>285</v>
      </c>
      <c r="D103" s="24" t="s">
        <v>165</v>
      </c>
      <c r="E103" s="24" t="s">
        <v>285</v>
      </c>
      <c r="F103" s="24" t="s">
        <v>285</v>
      </c>
      <c r="G103" s="24" t="s">
        <v>285</v>
      </c>
      <c r="H103" s="24" t="s">
        <v>285</v>
      </c>
    </row>
    <row r="104" spans="1:8" s="13" customFormat="1" ht="13.5" x14ac:dyDescent="0.25">
      <c r="A104" s="7"/>
      <c r="B104" s="7" t="s">
        <v>166</v>
      </c>
      <c r="C104" s="7" t="s">
        <v>309</v>
      </c>
      <c r="D104" s="25" t="s">
        <v>310</v>
      </c>
      <c r="E104" s="8" t="s">
        <v>285</v>
      </c>
      <c r="F104" s="26" t="s">
        <v>285</v>
      </c>
      <c r="G104" s="9">
        <v>204</v>
      </c>
      <c r="H104" s="9">
        <f>G104*A104</f>
        <v>0</v>
      </c>
    </row>
    <row r="105" spans="1:8" s="13" customFormat="1" ht="13.5" x14ac:dyDescent="0.25">
      <c r="A105" s="7"/>
      <c r="B105" s="7" t="s">
        <v>166</v>
      </c>
      <c r="C105" s="7" t="s">
        <v>311</v>
      </c>
      <c r="D105" s="25" t="s">
        <v>312</v>
      </c>
      <c r="E105" s="8" t="s">
        <v>17</v>
      </c>
      <c r="F105" s="26" t="s">
        <v>285</v>
      </c>
      <c r="G105" s="9">
        <v>1025</v>
      </c>
      <c r="H105" s="9">
        <f>G105*A105</f>
        <v>0</v>
      </c>
    </row>
    <row r="106" spans="1:8" s="13" customFormat="1" ht="13.5" x14ac:dyDescent="0.25">
      <c r="A106" s="7"/>
      <c r="B106" s="7" t="s">
        <v>166</v>
      </c>
      <c r="C106" s="7" t="s">
        <v>167</v>
      </c>
      <c r="D106" s="25" t="s">
        <v>168</v>
      </c>
      <c r="E106" s="8" t="s">
        <v>285</v>
      </c>
      <c r="F106" s="26" t="s">
        <v>285</v>
      </c>
      <c r="G106" s="9">
        <v>2310</v>
      </c>
      <c r="H106" s="9">
        <f>G106*A106</f>
        <v>0</v>
      </c>
    </row>
    <row r="107" spans="1:8" s="13" customFormat="1" x14ac:dyDescent="0.25">
      <c r="A107" s="23"/>
      <c r="B107" s="23" t="s">
        <v>285</v>
      </c>
      <c r="C107" s="23" t="s">
        <v>285</v>
      </c>
      <c r="D107" s="24" t="s">
        <v>169</v>
      </c>
      <c r="E107" s="24" t="s">
        <v>285</v>
      </c>
      <c r="F107" s="24" t="s">
        <v>285</v>
      </c>
      <c r="G107" s="24" t="s">
        <v>285</v>
      </c>
      <c r="H107" s="24" t="s">
        <v>285</v>
      </c>
    </row>
    <row r="108" spans="1:8" s="13" customFormat="1" ht="13.5" x14ac:dyDescent="0.25">
      <c r="A108" s="7"/>
      <c r="B108" s="7" t="s">
        <v>170</v>
      </c>
      <c r="C108" s="7" t="s">
        <v>339</v>
      </c>
      <c r="D108" s="25" t="s">
        <v>340</v>
      </c>
      <c r="E108" s="8" t="s">
        <v>17</v>
      </c>
      <c r="F108" s="26" t="s">
        <v>285</v>
      </c>
      <c r="G108" s="9">
        <v>21850</v>
      </c>
      <c r="H108" s="9">
        <f t="shared" ref="H108:H114" si="4">G108*A108</f>
        <v>0</v>
      </c>
    </row>
    <row r="109" spans="1:8" s="13" customFormat="1" ht="13.5" x14ac:dyDescent="0.25">
      <c r="A109" s="7"/>
      <c r="B109" s="7" t="s">
        <v>170</v>
      </c>
      <c r="C109" s="7" t="s">
        <v>171</v>
      </c>
      <c r="D109" s="25" t="s">
        <v>172</v>
      </c>
      <c r="E109" s="8" t="s">
        <v>17</v>
      </c>
      <c r="F109" s="26" t="s">
        <v>285</v>
      </c>
      <c r="G109" s="9">
        <v>5600</v>
      </c>
      <c r="H109" s="9">
        <f t="shared" si="4"/>
        <v>0</v>
      </c>
    </row>
    <row r="110" spans="1:8" s="13" customFormat="1" ht="13.5" x14ac:dyDescent="0.25">
      <c r="A110" s="7"/>
      <c r="B110" s="7" t="s">
        <v>170</v>
      </c>
      <c r="C110" s="7" t="s">
        <v>173</v>
      </c>
      <c r="D110" s="25" t="s">
        <v>174</v>
      </c>
      <c r="E110" s="8" t="s">
        <v>285</v>
      </c>
      <c r="F110" s="26" t="s">
        <v>285</v>
      </c>
      <c r="G110" s="9">
        <v>8530</v>
      </c>
      <c r="H110" s="9">
        <f t="shared" si="4"/>
        <v>0</v>
      </c>
    </row>
    <row r="111" spans="1:8" s="13" customFormat="1" ht="13.5" x14ac:dyDescent="0.25">
      <c r="A111" s="7"/>
      <c r="B111" s="7" t="s">
        <v>170</v>
      </c>
      <c r="C111" s="7" t="s">
        <v>175</v>
      </c>
      <c r="D111" s="25" t="s">
        <v>176</v>
      </c>
      <c r="E111" s="8" t="s">
        <v>285</v>
      </c>
      <c r="F111" s="26" t="s">
        <v>285</v>
      </c>
      <c r="G111" s="9">
        <v>9190</v>
      </c>
      <c r="H111" s="9">
        <f t="shared" si="4"/>
        <v>0</v>
      </c>
    </row>
    <row r="112" spans="1:8" s="13" customFormat="1" ht="13.5" x14ac:dyDescent="0.25">
      <c r="A112" s="7"/>
      <c r="B112" s="7" t="s">
        <v>170</v>
      </c>
      <c r="C112" s="7" t="s">
        <v>177</v>
      </c>
      <c r="D112" s="25" t="s">
        <v>178</v>
      </c>
      <c r="E112" s="8" t="s">
        <v>285</v>
      </c>
      <c r="F112" s="26" t="s">
        <v>285</v>
      </c>
      <c r="G112" s="9">
        <v>9190</v>
      </c>
      <c r="H112" s="9">
        <f t="shared" si="4"/>
        <v>0</v>
      </c>
    </row>
    <row r="113" spans="1:8" s="13" customFormat="1" ht="13.5" x14ac:dyDescent="0.25">
      <c r="A113" s="7"/>
      <c r="B113" s="7" t="s">
        <v>170</v>
      </c>
      <c r="C113" s="7" t="s">
        <v>341</v>
      </c>
      <c r="D113" s="25" t="s">
        <v>342</v>
      </c>
      <c r="E113" s="8" t="s">
        <v>285</v>
      </c>
      <c r="F113" s="26" t="s">
        <v>285</v>
      </c>
      <c r="G113" s="9">
        <v>1430</v>
      </c>
      <c r="H113" s="9">
        <f t="shared" si="4"/>
        <v>0</v>
      </c>
    </row>
    <row r="114" spans="1:8" s="13" customFormat="1" ht="13.5" x14ac:dyDescent="0.25">
      <c r="A114" s="7"/>
      <c r="B114" s="7" t="s">
        <v>170</v>
      </c>
      <c r="C114" s="7" t="s">
        <v>343</v>
      </c>
      <c r="D114" s="25" t="s">
        <v>344</v>
      </c>
      <c r="E114" s="8" t="s">
        <v>285</v>
      </c>
      <c r="F114" s="26" t="s">
        <v>285</v>
      </c>
      <c r="G114" s="9">
        <v>1630</v>
      </c>
      <c r="H114" s="9">
        <f t="shared" si="4"/>
        <v>0</v>
      </c>
    </row>
    <row r="115" spans="1:8" s="13" customFormat="1" x14ac:dyDescent="0.25">
      <c r="A115" s="23"/>
      <c r="B115" s="23" t="s">
        <v>285</v>
      </c>
      <c r="C115" s="23" t="s">
        <v>285</v>
      </c>
      <c r="D115" s="24" t="s">
        <v>179</v>
      </c>
      <c r="E115" s="24" t="s">
        <v>285</v>
      </c>
      <c r="F115" s="24" t="s">
        <v>285</v>
      </c>
      <c r="G115" s="24" t="s">
        <v>285</v>
      </c>
      <c r="H115" s="24" t="s">
        <v>285</v>
      </c>
    </row>
    <row r="116" spans="1:8" s="13" customFormat="1" ht="13.5" x14ac:dyDescent="0.25">
      <c r="A116" s="7"/>
      <c r="B116" s="7" t="s">
        <v>180</v>
      </c>
      <c r="C116" s="7" t="s">
        <v>345</v>
      </c>
      <c r="D116" s="25" t="s">
        <v>346</v>
      </c>
      <c r="E116" s="8" t="s">
        <v>285</v>
      </c>
      <c r="F116" s="26" t="s">
        <v>285</v>
      </c>
      <c r="G116" s="9">
        <v>760</v>
      </c>
      <c r="H116" s="9">
        <f t="shared" ref="H116:H123" si="5">G116*A116</f>
        <v>0</v>
      </c>
    </row>
    <row r="117" spans="1:8" s="13" customFormat="1" ht="13.5" x14ac:dyDescent="0.25">
      <c r="A117" s="7"/>
      <c r="B117" s="7" t="s">
        <v>180</v>
      </c>
      <c r="C117" s="7" t="s">
        <v>181</v>
      </c>
      <c r="D117" s="25" t="s">
        <v>182</v>
      </c>
      <c r="E117" s="8" t="s">
        <v>285</v>
      </c>
      <c r="F117" s="26" t="s">
        <v>285</v>
      </c>
      <c r="G117" s="9">
        <v>590</v>
      </c>
      <c r="H117" s="9">
        <f t="shared" si="5"/>
        <v>0</v>
      </c>
    </row>
    <row r="118" spans="1:8" s="13" customFormat="1" ht="13.5" x14ac:dyDescent="0.25">
      <c r="A118" s="7"/>
      <c r="B118" s="7" t="s">
        <v>180</v>
      </c>
      <c r="C118" s="7" t="s">
        <v>183</v>
      </c>
      <c r="D118" s="25" t="s">
        <v>184</v>
      </c>
      <c r="E118" s="8" t="s">
        <v>285</v>
      </c>
      <c r="F118" s="26" t="s">
        <v>285</v>
      </c>
      <c r="G118" s="9">
        <v>585</v>
      </c>
      <c r="H118" s="9">
        <f t="shared" si="5"/>
        <v>0</v>
      </c>
    </row>
    <row r="119" spans="1:8" s="13" customFormat="1" ht="13.5" x14ac:dyDescent="0.25">
      <c r="A119" s="7"/>
      <c r="B119" s="7" t="s">
        <v>180</v>
      </c>
      <c r="C119" s="7" t="s">
        <v>185</v>
      </c>
      <c r="D119" s="25" t="s">
        <v>186</v>
      </c>
      <c r="E119" s="8" t="s">
        <v>285</v>
      </c>
      <c r="F119" s="26" t="s">
        <v>285</v>
      </c>
      <c r="G119" s="9">
        <v>585</v>
      </c>
      <c r="H119" s="9">
        <f t="shared" si="5"/>
        <v>0</v>
      </c>
    </row>
    <row r="120" spans="1:8" s="13" customFormat="1" ht="13.5" x14ac:dyDescent="0.25">
      <c r="A120" s="7"/>
      <c r="B120" s="7" t="s">
        <v>180</v>
      </c>
      <c r="C120" s="7" t="s">
        <v>187</v>
      </c>
      <c r="D120" s="25" t="s">
        <v>188</v>
      </c>
      <c r="E120" s="8" t="s">
        <v>285</v>
      </c>
      <c r="F120" s="26" t="s">
        <v>285</v>
      </c>
      <c r="G120" s="9">
        <v>585</v>
      </c>
      <c r="H120" s="9">
        <f t="shared" si="5"/>
        <v>0</v>
      </c>
    </row>
    <row r="121" spans="1:8" s="13" customFormat="1" ht="13.5" x14ac:dyDescent="0.25">
      <c r="A121" s="7"/>
      <c r="B121" s="7" t="s">
        <v>180</v>
      </c>
      <c r="C121" s="7" t="s">
        <v>189</v>
      </c>
      <c r="D121" s="25" t="s">
        <v>190</v>
      </c>
      <c r="E121" s="8" t="s">
        <v>285</v>
      </c>
      <c r="F121" s="26" t="s">
        <v>285</v>
      </c>
      <c r="G121" s="9">
        <v>312</v>
      </c>
      <c r="H121" s="9">
        <f t="shared" si="5"/>
        <v>0</v>
      </c>
    </row>
    <row r="122" spans="1:8" s="13" customFormat="1" ht="13.5" x14ac:dyDescent="0.25">
      <c r="A122" s="7"/>
      <c r="B122" s="7" t="s">
        <v>180</v>
      </c>
      <c r="C122" s="7" t="s">
        <v>191</v>
      </c>
      <c r="D122" s="25" t="s">
        <v>192</v>
      </c>
      <c r="E122" s="8" t="s">
        <v>17</v>
      </c>
      <c r="F122" s="26" t="s">
        <v>285</v>
      </c>
      <c r="G122" s="9">
        <v>312</v>
      </c>
      <c r="H122" s="9">
        <f t="shared" si="5"/>
        <v>0</v>
      </c>
    </row>
    <row r="123" spans="1:8" s="13" customFormat="1" ht="13.5" x14ac:dyDescent="0.25">
      <c r="A123" s="7"/>
      <c r="B123" s="7" t="s">
        <v>180</v>
      </c>
      <c r="C123" s="7" t="s">
        <v>193</v>
      </c>
      <c r="D123" s="25" t="s">
        <v>194</v>
      </c>
      <c r="E123" s="8" t="s">
        <v>285</v>
      </c>
      <c r="F123" s="26" t="s">
        <v>285</v>
      </c>
      <c r="G123" s="9">
        <v>312</v>
      </c>
      <c r="H123" s="9">
        <f t="shared" si="5"/>
        <v>0</v>
      </c>
    </row>
    <row r="124" spans="1:8" s="13" customFormat="1" x14ac:dyDescent="0.25">
      <c r="A124" s="23"/>
      <c r="B124" s="23" t="s">
        <v>285</v>
      </c>
      <c r="C124" s="23" t="s">
        <v>285</v>
      </c>
      <c r="D124" s="24" t="s">
        <v>195</v>
      </c>
      <c r="E124" s="24" t="s">
        <v>285</v>
      </c>
      <c r="F124" s="24" t="s">
        <v>285</v>
      </c>
      <c r="G124" s="24" t="s">
        <v>285</v>
      </c>
      <c r="H124" s="24" t="s">
        <v>285</v>
      </c>
    </row>
    <row r="125" spans="1:8" s="13" customFormat="1" ht="13.5" x14ac:dyDescent="0.25">
      <c r="A125" s="7"/>
      <c r="B125" s="7" t="s">
        <v>196</v>
      </c>
      <c r="C125" s="7" t="s">
        <v>197</v>
      </c>
      <c r="D125" s="25" t="s">
        <v>198</v>
      </c>
      <c r="E125" s="8" t="s">
        <v>285</v>
      </c>
      <c r="F125" s="26" t="s">
        <v>285</v>
      </c>
      <c r="G125" s="9">
        <v>820</v>
      </c>
      <c r="H125" s="9">
        <f>G125*A125</f>
        <v>0</v>
      </c>
    </row>
    <row r="126" spans="1:8" s="13" customFormat="1" ht="13.5" x14ac:dyDescent="0.25">
      <c r="A126" s="7"/>
      <c r="B126" s="7" t="s">
        <v>196</v>
      </c>
      <c r="C126" s="7" t="s">
        <v>199</v>
      </c>
      <c r="D126" s="25" t="s">
        <v>200</v>
      </c>
      <c r="E126" s="8" t="s">
        <v>285</v>
      </c>
      <c r="F126" s="26" t="s">
        <v>285</v>
      </c>
      <c r="G126" s="9">
        <v>1840</v>
      </c>
      <c r="H126" s="9">
        <f>G126*A126</f>
        <v>0</v>
      </c>
    </row>
    <row r="127" spans="1:8" s="13" customFormat="1" x14ac:dyDescent="0.25">
      <c r="A127" s="23"/>
      <c r="B127" s="23" t="s">
        <v>285</v>
      </c>
      <c r="C127" s="23" t="s">
        <v>285</v>
      </c>
      <c r="D127" s="24" t="s">
        <v>201</v>
      </c>
      <c r="E127" s="24" t="s">
        <v>285</v>
      </c>
      <c r="F127" s="24" t="s">
        <v>285</v>
      </c>
      <c r="G127" s="24" t="s">
        <v>285</v>
      </c>
      <c r="H127" s="24" t="s">
        <v>285</v>
      </c>
    </row>
    <row r="128" spans="1:8" s="13" customFormat="1" ht="13.5" x14ac:dyDescent="0.25">
      <c r="A128" s="7">
        <v>1</v>
      </c>
      <c r="B128" s="7" t="s">
        <v>202</v>
      </c>
      <c r="C128" s="7" t="s">
        <v>203</v>
      </c>
      <c r="D128" s="25" t="s">
        <v>204</v>
      </c>
      <c r="E128" s="8" t="s">
        <v>285</v>
      </c>
      <c r="F128" s="26" t="s">
        <v>285</v>
      </c>
      <c r="G128" s="9">
        <v>1295</v>
      </c>
      <c r="H128" s="9">
        <f>G128*A128</f>
        <v>1295</v>
      </c>
    </row>
    <row r="129" spans="1:8" s="13" customFormat="1" ht="13.5" x14ac:dyDescent="0.25">
      <c r="A129" s="7"/>
      <c r="B129" s="7" t="s">
        <v>202</v>
      </c>
      <c r="C129" s="7" t="s">
        <v>205</v>
      </c>
      <c r="D129" s="25" t="s">
        <v>206</v>
      </c>
      <c r="E129" s="8" t="s">
        <v>285</v>
      </c>
      <c r="F129" s="26" t="s">
        <v>285</v>
      </c>
      <c r="G129" s="9">
        <v>1295</v>
      </c>
      <c r="H129" s="9">
        <f>G129*A129</f>
        <v>0</v>
      </c>
    </row>
    <row r="130" spans="1:8" s="13" customFormat="1" ht="13.5" x14ac:dyDescent="0.25">
      <c r="A130" s="7">
        <v>1</v>
      </c>
      <c r="B130" s="7" t="s">
        <v>202</v>
      </c>
      <c r="C130" s="7" t="s">
        <v>207</v>
      </c>
      <c r="D130" s="25" t="s">
        <v>208</v>
      </c>
      <c r="E130" s="8" t="s">
        <v>285</v>
      </c>
      <c r="F130" s="26" t="s">
        <v>285</v>
      </c>
      <c r="G130" s="9">
        <v>1295</v>
      </c>
      <c r="H130" s="9">
        <f>G130*A130</f>
        <v>1295</v>
      </c>
    </row>
    <row r="131" spans="1:8" s="13" customFormat="1" ht="13.5" x14ac:dyDescent="0.25">
      <c r="A131" s="7"/>
      <c r="B131" s="7" t="s">
        <v>202</v>
      </c>
      <c r="C131" s="7" t="s">
        <v>209</v>
      </c>
      <c r="D131" s="25" t="s">
        <v>210</v>
      </c>
      <c r="E131" s="8" t="s">
        <v>285</v>
      </c>
      <c r="F131" s="26" t="s">
        <v>285</v>
      </c>
      <c r="G131" s="9">
        <v>1295</v>
      </c>
      <c r="H131" s="9">
        <f>G131*A131</f>
        <v>0</v>
      </c>
    </row>
    <row r="132" spans="1:8" s="13" customFormat="1" x14ac:dyDescent="0.25">
      <c r="A132" s="23"/>
      <c r="B132" s="23" t="s">
        <v>285</v>
      </c>
      <c r="C132" s="23" t="s">
        <v>285</v>
      </c>
      <c r="D132" s="24" t="s">
        <v>211</v>
      </c>
      <c r="E132" s="24" t="s">
        <v>285</v>
      </c>
      <c r="F132" s="24" t="s">
        <v>285</v>
      </c>
      <c r="G132" s="24" t="s">
        <v>285</v>
      </c>
      <c r="H132" s="24" t="s">
        <v>285</v>
      </c>
    </row>
    <row r="133" spans="1:8" s="13" customFormat="1" ht="13.5" x14ac:dyDescent="0.25">
      <c r="A133" s="7"/>
      <c r="B133" s="7" t="s">
        <v>212</v>
      </c>
      <c r="C133" s="7" t="s">
        <v>213</v>
      </c>
      <c r="D133" s="25" t="s">
        <v>214</v>
      </c>
      <c r="E133" s="8" t="s">
        <v>17</v>
      </c>
      <c r="F133" s="26" t="s">
        <v>285</v>
      </c>
      <c r="G133" s="9">
        <v>2005</v>
      </c>
      <c r="H133" s="9">
        <f>G133*A133</f>
        <v>0</v>
      </c>
    </row>
    <row r="134" spans="1:8" s="13" customFormat="1" x14ac:dyDescent="0.25">
      <c r="A134" s="23"/>
      <c r="B134" s="23" t="s">
        <v>285</v>
      </c>
      <c r="C134" s="23" t="s">
        <v>285</v>
      </c>
      <c r="D134" s="24" t="s">
        <v>215</v>
      </c>
      <c r="E134" s="24" t="s">
        <v>285</v>
      </c>
      <c r="F134" s="24" t="s">
        <v>285</v>
      </c>
      <c r="G134" s="24" t="s">
        <v>285</v>
      </c>
      <c r="H134" s="24" t="s">
        <v>285</v>
      </c>
    </row>
    <row r="135" spans="1:8" s="13" customFormat="1" ht="13.5" x14ac:dyDescent="0.25">
      <c r="A135" s="7"/>
      <c r="B135" s="7" t="s">
        <v>216</v>
      </c>
      <c r="C135" s="7" t="s">
        <v>283</v>
      </c>
      <c r="D135" s="25" t="s">
        <v>284</v>
      </c>
      <c r="E135" s="8" t="s">
        <v>285</v>
      </c>
      <c r="F135" s="26" t="s">
        <v>285</v>
      </c>
      <c r="G135" s="9">
        <v>8100</v>
      </c>
      <c r="H135" s="9">
        <f>G135*A135</f>
        <v>0</v>
      </c>
    </row>
    <row r="136" spans="1:8" s="13" customFormat="1" ht="13.5" x14ac:dyDescent="0.25">
      <c r="A136" s="7"/>
      <c r="B136" s="7" t="s">
        <v>216</v>
      </c>
      <c r="C136" s="7" t="s">
        <v>217</v>
      </c>
      <c r="D136" s="25" t="s">
        <v>218</v>
      </c>
      <c r="E136" s="8" t="s">
        <v>285</v>
      </c>
      <c r="F136" s="26" t="s">
        <v>285</v>
      </c>
      <c r="G136" s="9">
        <v>7410</v>
      </c>
      <c r="H136" s="9">
        <f>G136*A136</f>
        <v>0</v>
      </c>
    </row>
    <row r="137" spans="1:8" s="13" customFormat="1" ht="13.5" x14ac:dyDescent="0.25">
      <c r="A137" s="7"/>
      <c r="B137" s="7" t="s">
        <v>216</v>
      </c>
      <c r="C137" s="7" t="s">
        <v>219</v>
      </c>
      <c r="D137" s="25" t="s">
        <v>313</v>
      </c>
      <c r="E137" s="8" t="s">
        <v>285</v>
      </c>
      <c r="F137" s="26" t="s">
        <v>285</v>
      </c>
      <c r="G137" s="9">
        <v>3870</v>
      </c>
      <c r="H137" s="9">
        <f>G137*A137</f>
        <v>0</v>
      </c>
    </row>
    <row r="138" spans="1:8" s="13" customFormat="1" x14ac:dyDescent="0.25">
      <c r="A138" s="23"/>
      <c r="B138" s="23" t="s">
        <v>285</v>
      </c>
      <c r="C138" s="23" t="s">
        <v>285</v>
      </c>
      <c r="D138" s="24" t="s">
        <v>220</v>
      </c>
      <c r="E138" s="24" t="s">
        <v>285</v>
      </c>
      <c r="F138" s="24" t="s">
        <v>285</v>
      </c>
      <c r="G138" s="24" t="s">
        <v>285</v>
      </c>
      <c r="H138" s="24" t="s">
        <v>285</v>
      </c>
    </row>
    <row r="139" spans="1:8" s="13" customFormat="1" ht="13.5" x14ac:dyDescent="0.25">
      <c r="A139" s="7"/>
      <c r="B139" s="7" t="s">
        <v>221</v>
      </c>
      <c r="C139" s="7" t="s">
        <v>222</v>
      </c>
      <c r="D139" s="25" t="s">
        <v>223</v>
      </c>
      <c r="E139" s="8" t="s">
        <v>285</v>
      </c>
      <c r="F139" s="26" t="s">
        <v>285</v>
      </c>
      <c r="G139" s="9">
        <v>1865</v>
      </c>
      <c r="H139" s="9">
        <f>G139*A139</f>
        <v>0</v>
      </c>
    </row>
    <row r="140" spans="1:8" s="13" customFormat="1" ht="13.5" x14ac:dyDescent="0.25">
      <c r="A140" s="7"/>
      <c r="B140" s="7" t="s">
        <v>221</v>
      </c>
      <c r="C140" s="7" t="s">
        <v>224</v>
      </c>
      <c r="D140" s="25" t="s">
        <v>225</v>
      </c>
      <c r="E140" s="8" t="s">
        <v>285</v>
      </c>
      <c r="F140" s="26" t="s">
        <v>285</v>
      </c>
      <c r="G140" s="9">
        <v>1865</v>
      </c>
      <c r="H140" s="9">
        <f>G140*A140</f>
        <v>0</v>
      </c>
    </row>
    <row r="141" spans="1:8" s="13" customFormat="1" x14ac:dyDescent="0.25">
      <c r="A141" s="23"/>
      <c r="B141" s="23" t="s">
        <v>285</v>
      </c>
      <c r="C141" s="23" t="s">
        <v>285</v>
      </c>
      <c r="D141" s="24" t="s">
        <v>226</v>
      </c>
      <c r="E141" s="24" t="s">
        <v>285</v>
      </c>
      <c r="F141" s="24" t="s">
        <v>285</v>
      </c>
      <c r="G141" s="24" t="s">
        <v>285</v>
      </c>
      <c r="H141" s="24" t="s">
        <v>285</v>
      </c>
    </row>
    <row r="142" spans="1:8" s="13" customFormat="1" ht="13.5" x14ac:dyDescent="0.25">
      <c r="A142" s="7">
        <v>1</v>
      </c>
      <c r="B142" s="7" t="s">
        <v>227</v>
      </c>
      <c r="C142" s="7" t="s">
        <v>228</v>
      </c>
      <c r="D142" s="25" t="s">
        <v>314</v>
      </c>
      <c r="E142" s="8" t="s">
        <v>285</v>
      </c>
      <c r="F142" s="26" t="s">
        <v>285</v>
      </c>
      <c r="G142" s="27" t="s">
        <v>15</v>
      </c>
    </row>
    <row r="143" spans="1:8" s="13" customFormat="1" ht="13.5" x14ac:dyDescent="0.25">
      <c r="A143" s="7"/>
      <c r="B143" s="7" t="s">
        <v>227</v>
      </c>
      <c r="C143" s="7" t="s">
        <v>229</v>
      </c>
      <c r="D143" s="25" t="s">
        <v>315</v>
      </c>
      <c r="E143" s="8" t="s">
        <v>285</v>
      </c>
      <c r="F143" s="26" t="s">
        <v>285</v>
      </c>
      <c r="G143" s="9">
        <v>3690</v>
      </c>
      <c r="H143" s="9">
        <f>G143*A143</f>
        <v>0</v>
      </c>
    </row>
    <row r="144" spans="1:8" s="13" customFormat="1" x14ac:dyDescent="0.25">
      <c r="A144" s="23"/>
      <c r="B144" s="23" t="s">
        <v>285</v>
      </c>
      <c r="C144" s="23" t="s">
        <v>285</v>
      </c>
      <c r="D144" s="24" t="s">
        <v>230</v>
      </c>
      <c r="E144" s="24" t="s">
        <v>285</v>
      </c>
      <c r="F144" s="24" t="s">
        <v>285</v>
      </c>
      <c r="G144" s="24" t="s">
        <v>285</v>
      </c>
      <c r="H144" s="24" t="s">
        <v>285</v>
      </c>
    </row>
    <row r="145" spans="1:8" s="13" customFormat="1" ht="13.5" x14ac:dyDescent="0.25">
      <c r="A145" s="7"/>
      <c r="B145" s="7" t="s">
        <v>231</v>
      </c>
      <c r="C145" s="7" t="s">
        <v>232</v>
      </c>
      <c r="D145" s="25" t="s">
        <v>233</v>
      </c>
      <c r="E145" s="8" t="s">
        <v>285</v>
      </c>
      <c r="F145" s="26" t="s">
        <v>285</v>
      </c>
      <c r="G145" s="9">
        <v>1875</v>
      </c>
      <c r="H145" s="9">
        <f>G145*A145</f>
        <v>0</v>
      </c>
    </row>
    <row r="146" spans="1:8" s="13" customFormat="1" ht="13.5" x14ac:dyDescent="0.25">
      <c r="A146" s="7"/>
      <c r="B146" s="7" t="s">
        <v>231</v>
      </c>
      <c r="C146" s="7" t="s">
        <v>234</v>
      </c>
      <c r="D146" s="25" t="s">
        <v>235</v>
      </c>
      <c r="E146" s="8" t="s">
        <v>285</v>
      </c>
      <c r="F146" s="26" t="s">
        <v>285</v>
      </c>
      <c r="G146" s="9">
        <v>1790</v>
      </c>
      <c r="H146" s="9">
        <f>G146*A146</f>
        <v>0</v>
      </c>
    </row>
    <row r="147" spans="1:8" s="13" customFormat="1" ht="13.5" x14ac:dyDescent="0.25">
      <c r="A147" s="7"/>
      <c r="B147" s="7" t="s">
        <v>231</v>
      </c>
      <c r="C147" s="7" t="s">
        <v>236</v>
      </c>
      <c r="D147" s="25" t="s">
        <v>237</v>
      </c>
      <c r="E147" s="8" t="s">
        <v>285</v>
      </c>
      <c r="F147" s="26" t="s">
        <v>285</v>
      </c>
      <c r="G147" s="9">
        <v>905</v>
      </c>
      <c r="H147" s="9">
        <f>G147*A147</f>
        <v>0</v>
      </c>
    </row>
    <row r="148" spans="1:8" s="13" customFormat="1" x14ac:dyDescent="0.25">
      <c r="A148" s="23"/>
      <c r="B148" s="23" t="s">
        <v>285</v>
      </c>
      <c r="C148" s="23" t="s">
        <v>285</v>
      </c>
      <c r="D148" s="24" t="s">
        <v>238</v>
      </c>
      <c r="E148" s="24" t="s">
        <v>285</v>
      </c>
      <c r="F148" s="24" t="s">
        <v>285</v>
      </c>
      <c r="G148" s="24" t="s">
        <v>285</v>
      </c>
      <c r="H148" s="24" t="s">
        <v>285</v>
      </c>
    </row>
    <row r="149" spans="1:8" s="13" customFormat="1" ht="13.5" x14ac:dyDescent="0.25">
      <c r="A149" s="7">
        <v>1</v>
      </c>
      <c r="B149" s="7" t="s">
        <v>239</v>
      </c>
      <c r="C149" s="7" t="s">
        <v>296</v>
      </c>
      <c r="D149" s="25" t="s">
        <v>300</v>
      </c>
      <c r="E149" s="8" t="s">
        <v>285</v>
      </c>
      <c r="F149" s="26" t="s">
        <v>285</v>
      </c>
      <c r="G149" s="9">
        <v>5010</v>
      </c>
      <c r="H149" s="9">
        <f>G149*A149</f>
        <v>5010</v>
      </c>
    </row>
    <row r="150" spans="1:8" s="13" customFormat="1" ht="13.5" x14ac:dyDescent="0.25">
      <c r="A150" s="7"/>
      <c r="B150" s="7" t="s">
        <v>239</v>
      </c>
      <c r="C150" s="7" t="s">
        <v>297</v>
      </c>
      <c r="D150" s="25" t="s">
        <v>301</v>
      </c>
      <c r="E150" s="8" t="s">
        <v>285</v>
      </c>
      <c r="F150" s="26" t="s">
        <v>285</v>
      </c>
      <c r="G150" s="9">
        <v>3540</v>
      </c>
      <c r="H150" s="9">
        <f>G150*A150</f>
        <v>0</v>
      </c>
    </row>
    <row r="151" spans="1:8" s="13" customFormat="1" ht="13.5" x14ac:dyDescent="0.25">
      <c r="A151" s="7"/>
      <c r="B151" s="7" t="s">
        <v>239</v>
      </c>
      <c r="C151" s="7" t="s">
        <v>298</v>
      </c>
      <c r="D151" s="25" t="s">
        <v>302</v>
      </c>
      <c r="E151" s="8" t="s">
        <v>285</v>
      </c>
      <c r="F151" s="26" t="s">
        <v>285</v>
      </c>
      <c r="G151" s="9">
        <v>4100</v>
      </c>
      <c r="H151" s="9">
        <f>G151*A151</f>
        <v>0</v>
      </c>
    </row>
    <row r="152" spans="1:8" s="13" customFormat="1" ht="13.5" x14ac:dyDescent="0.25">
      <c r="A152" s="7">
        <v>1</v>
      </c>
      <c r="B152" s="7" t="s">
        <v>239</v>
      </c>
      <c r="C152" s="7" t="s">
        <v>299</v>
      </c>
      <c r="D152" s="25" t="s">
        <v>303</v>
      </c>
      <c r="E152" s="8" t="s">
        <v>285</v>
      </c>
      <c r="F152" s="26" t="s">
        <v>285</v>
      </c>
      <c r="G152" s="9">
        <v>1700</v>
      </c>
      <c r="H152" s="9">
        <f>G152*A152</f>
        <v>1700</v>
      </c>
    </row>
    <row r="153" spans="1:8" s="13" customFormat="1" x14ac:dyDescent="0.25">
      <c r="A153" s="23"/>
      <c r="B153" s="23" t="s">
        <v>285</v>
      </c>
      <c r="C153" s="23" t="s">
        <v>285</v>
      </c>
      <c r="D153" s="24" t="s">
        <v>240</v>
      </c>
      <c r="E153" s="24" t="s">
        <v>285</v>
      </c>
      <c r="F153" s="24" t="s">
        <v>285</v>
      </c>
      <c r="G153" s="24" t="s">
        <v>285</v>
      </c>
      <c r="H153" s="24" t="s">
        <v>285</v>
      </c>
    </row>
    <row r="154" spans="1:8" s="13" customFormat="1" ht="13.5" x14ac:dyDescent="0.25">
      <c r="A154" s="7">
        <v>1</v>
      </c>
      <c r="B154" s="7" t="s">
        <v>241</v>
      </c>
      <c r="C154" s="7" t="s">
        <v>242</v>
      </c>
      <c r="D154" s="25" t="s">
        <v>243</v>
      </c>
      <c r="E154" s="8" t="s">
        <v>285</v>
      </c>
      <c r="F154" s="26" t="s">
        <v>285</v>
      </c>
      <c r="G154" s="9">
        <v>460</v>
      </c>
      <c r="H154" s="9">
        <f>G154*A154</f>
        <v>460</v>
      </c>
    </row>
    <row r="155" spans="1:8" s="13" customFormat="1" ht="13.5" x14ac:dyDescent="0.25">
      <c r="A155" s="7">
        <v>1</v>
      </c>
      <c r="B155" s="7" t="s">
        <v>241</v>
      </c>
      <c r="C155" s="7" t="s">
        <v>244</v>
      </c>
      <c r="D155" s="25" t="s">
        <v>245</v>
      </c>
      <c r="E155" s="8" t="s">
        <v>285</v>
      </c>
      <c r="F155" s="26" t="s">
        <v>285</v>
      </c>
      <c r="G155" s="9">
        <v>446</v>
      </c>
      <c r="H155" s="9">
        <f>G155*A155</f>
        <v>446</v>
      </c>
    </row>
    <row r="156" spans="1:8" s="13" customFormat="1" x14ac:dyDescent="0.25">
      <c r="A156" s="23"/>
      <c r="B156" s="23" t="s">
        <v>285</v>
      </c>
      <c r="C156" s="23" t="s">
        <v>285</v>
      </c>
      <c r="D156" s="24" t="s">
        <v>347</v>
      </c>
      <c r="E156" s="24" t="s">
        <v>285</v>
      </c>
      <c r="F156" s="24" t="s">
        <v>285</v>
      </c>
      <c r="G156" s="24" t="s">
        <v>285</v>
      </c>
      <c r="H156" s="24" t="s">
        <v>285</v>
      </c>
    </row>
    <row r="157" spans="1:8" s="13" customFormat="1" ht="13.5" x14ac:dyDescent="0.25">
      <c r="A157" s="7"/>
      <c r="B157" s="7" t="s">
        <v>348</v>
      </c>
      <c r="C157" s="7" t="s">
        <v>349</v>
      </c>
      <c r="D157" s="25" t="s">
        <v>350</v>
      </c>
      <c r="E157" s="8" t="s">
        <v>285</v>
      </c>
      <c r="F157" s="26" t="s">
        <v>285</v>
      </c>
      <c r="G157" s="9">
        <v>5780</v>
      </c>
      <c r="H157" s="9">
        <f>G157*A157</f>
        <v>0</v>
      </c>
    </row>
    <row r="158" spans="1:8" s="13" customFormat="1" ht="13.5" x14ac:dyDescent="0.25">
      <c r="A158" s="7"/>
      <c r="B158" s="7" t="s">
        <v>348</v>
      </c>
      <c r="C158" s="7" t="s">
        <v>351</v>
      </c>
      <c r="D158" s="25" t="s">
        <v>352</v>
      </c>
      <c r="E158" s="8" t="s">
        <v>285</v>
      </c>
      <c r="F158" s="26" t="s">
        <v>285</v>
      </c>
      <c r="G158" s="9">
        <v>14630</v>
      </c>
      <c r="H158" s="9">
        <f>G158*A158</f>
        <v>0</v>
      </c>
    </row>
    <row r="159" spans="1:8" s="13" customFormat="1" ht="13.5" x14ac:dyDescent="0.25">
      <c r="A159" s="7"/>
      <c r="B159" s="7" t="s">
        <v>348</v>
      </c>
      <c r="C159" s="7" t="s">
        <v>353</v>
      </c>
      <c r="D159" s="25" t="s">
        <v>354</v>
      </c>
      <c r="E159" s="8" t="s">
        <v>285</v>
      </c>
      <c r="F159" s="26" t="s">
        <v>285</v>
      </c>
      <c r="G159" s="9">
        <v>1875</v>
      </c>
      <c r="H159" s="9">
        <f>G159*A159</f>
        <v>0</v>
      </c>
    </row>
    <row r="160" spans="1:8" s="13" customFormat="1" x14ac:dyDescent="0.25">
      <c r="A160" s="23"/>
      <c r="B160" s="23" t="s">
        <v>285</v>
      </c>
      <c r="C160" s="23" t="s">
        <v>285</v>
      </c>
      <c r="D160" s="24" t="s">
        <v>246</v>
      </c>
      <c r="E160" s="24" t="s">
        <v>285</v>
      </c>
      <c r="F160" s="24" t="s">
        <v>285</v>
      </c>
      <c r="G160" s="24" t="s">
        <v>285</v>
      </c>
      <c r="H160" s="24" t="s">
        <v>285</v>
      </c>
    </row>
    <row r="161" spans="1:9" s="13" customFormat="1" ht="13.5" x14ac:dyDescent="0.25">
      <c r="A161" s="7"/>
      <c r="B161" s="7" t="s">
        <v>247</v>
      </c>
      <c r="C161" s="7" t="s">
        <v>248</v>
      </c>
      <c r="D161" s="25" t="s">
        <v>249</v>
      </c>
      <c r="E161" s="8" t="s">
        <v>285</v>
      </c>
      <c r="F161" s="26" t="s">
        <v>285</v>
      </c>
      <c r="G161" s="9">
        <v>635</v>
      </c>
      <c r="H161" s="9">
        <f>G161*A161</f>
        <v>0</v>
      </c>
    </row>
    <row r="162" spans="1:9" ht="13.5" x14ac:dyDescent="0.25">
      <c r="B162" s="2"/>
      <c r="C162" s="2"/>
      <c r="D162" s="6"/>
      <c r="E162" s="3"/>
      <c r="F162" s="30"/>
      <c r="G162" s="4"/>
    </row>
    <row r="163" spans="1:9" x14ac:dyDescent="0.25">
      <c r="H163" s="13"/>
    </row>
    <row r="164" spans="1:9" x14ac:dyDescent="0.25">
      <c r="A164" s="31" t="s">
        <v>358</v>
      </c>
      <c r="B164" s="31"/>
      <c r="C164" s="31"/>
      <c r="D164" s="31"/>
      <c r="E164" s="31"/>
      <c r="F164" s="31"/>
      <c r="G164" s="31"/>
      <c r="H164" s="12">
        <f>SUM(H3:H161)</f>
        <v>417999</v>
      </c>
    </row>
    <row r="165" spans="1:9" x14ac:dyDescent="0.25">
      <c r="A165" s="32"/>
      <c r="B165" s="32"/>
      <c r="C165" s="32"/>
      <c r="D165" s="32"/>
      <c r="E165" s="32"/>
      <c r="F165" s="32"/>
      <c r="G165" s="32"/>
      <c r="H165" s="33"/>
    </row>
    <row r="166" spans="1:9" ht="15" x14ac:dyDescent="0.25">
      <c r="A166" s="31" t="s">
        <v>363</v>
      </c>
      <c r="B166" s="31"/>
      <c r="C166" s="31"/>
      <c r="D166" s="31"/>
      <c r="E166" s="31"/>
      <c r="F166" s="31"/>
      <c r="G166" s="31"/>
      <c r="H166" s="5"/>
      <c r="I166" s="13" t="s">
        <v>250</v>
      </c>
    </row>
    <row r="167" spans="1:9" x14ac:dyDescent="0.25">
      <c r="A167" s="32"/>
      <c r="B167" s="32"/>
      <c r="C167" s="32"/>
      <c r="D167" s="32"/>
      <c r="E167" s="32"/>
      <c r="F167" s="32"/>
      <c r="G167" s="32"/>
      <c r="H167" s="34"/>
    </row>
    <row r="168" spans="1:9" x14ac:dyDescent="0.25">
      <c r="A168" s="31" t="s">
        <v>359</v>
      </c>
      <c r="B168" s="31"/>
      <c r="C168" s="31"/>
      <c r="D168" s="31"/>
      <c r="E168" s="31"/>
      <c r="F168" s="31"/>
      <c r="G168" s="31"/>
      <c r="H168" s="12">
        <f>H164-H166</f>
        <v>417999</v>
      </c>
    </row>
    <row r="169" spans="1:9" x14ac:dyDescent="0.25">
      <c r="A169" s="38"/>
      <c r="B169" s="38"/>
      <c r="C169" s="38"/>
      <c r="D169" s="38"/>
      <c r="E169" s="38"/>
      <c r="F169" s="38"/>
      <c r="G169" s="38"/>
      <c r="H169" s="34"/>
    </row>
    <row r="170" spans="1:9" x14ac:dyDescent="0.25">
      <c r="A170" s="38"/>
      <c r="B170" s="38"/>
      <c r="C170" s="38"/>
      <c r="D170" s="39" t="s">
        <v>360</v>
      </c>
      <c r="E170" s="38"/>
      <c r="F170" s="38"/>
      <c r="G170" s="38"/>
      <c r="H170" s="34"/>
    </row>
    <row r="171" spans="1:9" x14ac:dyDescent="0.25">
      <c r="A171" s="38"/>
      <c r="B171" s="38"/>
      <c r="C171" s="38"/>
      <c r="D171" s="38"/>
      <c r="E171" s="38"/>
      <c r="F171" s="38"/>
      <c r="G171" s="38"/>
      <c r="H171" s="34"/>
    </row>
    <row r="172" spans="1:9" x14ac:dyDescent="0.25">
      <c r="A172" s="31" t="s">
        <v>361</v>
      </c>
      <c r="B172" s="31"/>
      <c r="C172" s="31"/>
      <c r="D172" s="31"/>
      <c r="E172" s="31"/>
      <c r="F172" s="31"/>
      <c r="G172" s="31"/>
      <c r="H172" s="12">
        <f>H168+H170</f>
        <v>417999</v>
      </c>
    </row>
    <row r="173" spans="1:9" x14ac:dyDescent="0.25">
      <c r="A173" s="38"/>
      <c r="B173" s="38"/>
      <c r="C173" s="38"/>
      <c r="D173" s="38"/>
      <c r="E173" s="38"/>
      <c r="F173" s="38"/>
      <c r="G173" s="38"/>
      <c r="H173" s="34"/>
    </row>
    <row r="174" spans="1:9" x14ac:dyDescent="0.25">
      <c r="A174" s="32" t="s">
        <v>251</v>
      </c>
      <c r="B174" s="32"/>
      <c r="C174" s="32"/>
      <c r="D174" s="32"/>
      <c r="E174" s="32"/>
      <c r="F174" s="32"/>
      <c r="G174" s="32"/>
      <c r="H174" s="34">
        <f>H172*22%</f>
        <v>91959.78</v>
      </c>
    </row>
    <row r="175" spans="1:9" x14ac:dyDescent="0.25">
      <c r="A175" s="38"/>
      <c r="B175" s="38"/>
      <c r="C175" s="38"/>
      <c r="D175" s="38"/>
      <c r="E175" s="38"/>
      <c r="F175" s="38"/>
      <c r="G175" s="38"/>
      <c r="H175" s="34"/>
    </row>
    <row r="176" spans="1:9" ht="15" x14ac:dyDescent="0.25">
      <c r="A176" s="31" t="s">
        <v>362</v>
      </c>
      <c r="B176" s="31"/>
      <c r="C176" s="31"/>
      <c r="D176" s="31"/>
      <c r="E176" s="31"/>
      <c r="F176" s="31"/>
      <c r="G176" s="31"/>
      <c r="H176" s="5">
        <f>H172+H174</f>
        <v>509958.78</v>
      </c>
    </row>
    <row r="177" spans="1:8" x14ac:dyDescent="0.25">
      <c r="A177" s="32"/>
      <c r="B177" s="32"/>
      <c r="C177" s="32"/>
      <c r="D177" s="32"/>
      <c r="E177" s="32"/>
      <c r="F177" s="32"/>
      <c r="G177" s="32"/>
      <c r="H177" s="33"/>
    </row>
    <row r="178" spans="1:8" x14ac:dyDescent="0.25">
      <c r="A178" s="32"/>
      <c r="B178" s="32"/>
      <c r="C178" s="32"/>
      <c r="D178" s="32"/>
      <c r="E178" s="32"/>
      <c r="F178" s="32"/>
      <c r="G178" s="32"/>
      <c r="H178" s="33"/>
    </row>
    <row r="179" spans="1:8" x14ac:dyDescent="0.25">
      <c r="H179" s="13"/>
    </row>
    <row r="180" spans="1:8" s="13" customFormat="1" ht="13.5" x14ac:dyDescent="0.25">
      <c r="A180" s="35" t="s">
        <v>17</v>
      </c>
      <c r="B180" s="36" t="s">
        <v>253</v>
      </c>
      <c r="C180" s="36" t="s">
        <v>285</v>
      </c>
      <c r="D180" s="36" t="s">
        <v>285</v>
      </c>
      <c r="E180" s="36" t="s">
        <v>285</v>
      </c>
      <c r="F180" s="37" t="s">
        <v>285</v>
      </c>
      <c r="G180" s="37" t="s">
        <v>285</v>
      </c>
      <c r="H180" s="37" t="s">
        <v>285</v>
      </c>
    </row>
    <row r="181" spans="1:8" s="13" customFormat="1" x14ac:dyDescent="0.25">
      <c r="A181" s="10" t="s">
        <v>316</v>
      </c>
      <c r="B181" s="10" t="s">
        <v>285</v>
      </c>
      <c r="C181" s="10" t="s">
        <v>285</v>
      </c>
      <c r="D181" s="10" t="s">
        <v>285</v>
      </c>
      <c r="E181" s="10" t="s">
        <v>285</v>
      </c>
      <c r="F181" s="10" t="s">
        <v>285</v>
      </c>
      <c r="G181" s="10" t="s">
        <v>285</v>
      </c>
      <c r="H181" s="10" t="s">
        <v>285</v>
      </c>
    </row>
    <row r="182" spans="1:8" s="13" customFormat="1" x14ac:dyDescent="0.25">
      <c r="A182" s="10" t="s">
        <v>317</v>
      </c>
      <c r="B182" s="10" t="s">
        <v>285</v>
      </c>
      <c r="C182" s="10" t="s">
        <v>285</v>
      </c>
      <c r="D182" s="10" t="s">
        <v>285</v>
      </c>
      <c r="E182" s="10" t="s">
        <v>285</v>
      </c>
      <c r="F182" s="10" t="s">
        <v>285</v>
      </c>
      <c r="G182" s="10" t="s">
        <v>285</v>
      </c>
      <c r="H182" s="10" t="s">
        <v>285</v>
      </c>
    </row>
    <row r="183" spans="1:8" s="13" customFormat="1" x14ac:dyDescent="0.25">
      <c r="A183" s="10" t="s">
        <v>318</v>
      </c>
      <c r="B183" s="10" t="s">
        <v>285</v>
      </c>
      <c r="C183" s="10" t="s">
        <v>285</v>
      </c>
      <c r="D183" s="10" t="s">
        <v>285</v>
      </c>
      <c r="E183" s="10" t="s">
        <v>285</v>
      </c>
      <c r="F183" s="10" t="s">
        <v>285</v>
      </c>
      <c r="G183" s="10" t="s">
        <v>285</v>
      </c>
      <c r="H183" s="10" t="s">
        <v>285</v>
      </c>
    </row>
    <row r="184" spans="1:8" s="13" customFormat="1" x14ac:dyDescent="0.25">
      <c r="A184" s="10" t="s">
        <v>319</v>
      </c>
      <c r="B184" s="10" t="s">
        <v>285</v>
      </c>
      <c r="C184" s="10" t="s">
        <v>285</v>
      </c>
      <c r="D184" s="10" t="s">
        <v>285</v>
      </c>
      <c r="E184" s="10" t="s">
        <v>285</v>
      </c>
      <c r="F184" s="10" t="s">
        <v>285</v>
      </c>
      <c r="G184" s="10" t="s">
        <v>285</v>
      </c>
      <c r="H184" s="10" t="s">
        <v>285</v>
      </c>
    </row>
    <row r="185" spans="1:8" s="13" customFormat="1" x14ac:dyDescent="0.25">
      <c r="A185" s="10" t="s">
        <v>320</v>
      </c>
      <c r="B185" s="10" t="s">
        <v>285</v>
      </c>
      <c r="C185" s="10" t="s">
        <v>285</v>
      </c>
      <c r="D185" s="10" t="s">
        <v>285</v>
      </c>
      <c r="E185" s="10" t="s">
        <v>285</v>
      </c>
      <c r="F185" s="10" t="s">
        <v>285</v>
      </c>
      <c r="G185" s="10" t="s">
        <v>285</v>
      </c>
      <c r="H185" s="10" t="s">
        <v>285</v>
      </c>
    </row>
    <row r="186" spans="1:8" s="13" customFormat="1" x14ac:dyDescent="0.25">
      <c r="A186" s="10" t="s">
        <v>254</v>
      </c>
      <c r="B186" s="10" t="s">
        <v>285</v>
      </c>
      <c r="C186" s="10" t="s">
        <v>285</v>
      </c>
      <c r="D186" s="10" t="s">
        <v>285</v>
      </c>
      <c r="E186" s="10" t="s">
        <v>285</v>
      </c>
      <c r="F186" s="10" t="s">
        <v>285</v>
      </c>
      <c r="G186" s="10" t="s">
        <v>285</v>
      </c>
      <c r="H186" s="10" t="s">
        <v>285</v>
      </c>
    </row>
    <row r="187" spans="1:8" s="13" customFormat="1" x14ac:dyDescent="0.25">
      <c r="A187" s="10" t="s">
        <v>255</v>
      </c>
      <c r="B187" s="10" t="s">
        <v>285</v>
      </c>
      <c r="C187" s="10" t="s">
        <v>285</v>
      </c>
      <c r="D187" s="10" t="s">
        <v>285</v>
      </c>
      <c r="E187" s="10" t="s">
        <v>285</v>
      </c>
      <c r="F187" s="10" t="s">
        <v>285</v>
      </c>
      <c r="G187" s="10" t="s">
        <v>285</v>
      </c>
      <c r="H187" s="10" t="s">
        <v>285</v>
      </c>
    </row>
    <row r="188" spans="1:8" s="13" customFormat="1" x14ac:dyDescent="0.25">
      <c r="A188" s="10" t="s">
        <v>256</v>
      </c>
      <c r="B188" s="10" t="s">
        <v>285</v>
      </c>
      <c r="C188" s="10" t="s">
        <v>285</v>
      </c>
      <c r="D188" s="10" t="s">
        <v>285</v>
      </c>
      <c r="E188" s="10" t="s">
        <v>285</v>
      </c>
      <c r="F188" s="10" t="s">
        <v>285</v>
      </c>
      <c r="G188" s="10" t="s">
        <v>285</v>
      </c>
      <c r="H188" s="10" t="s">
        <v>285</v>
      </c>
    </row>
    <row r="189" spans="1:8" s="13" customFormat="1" x14ac:dyDescent="0.25">
      <c r="A189" s="10" t="s">
        <v>257</v>
      </c>
      <c r="B189" s="10" t="s">
        <v>285</v>
      </c>
      <c r="C189" s="10" t="s">
        <v>285</v>
      </c>
      <c r="D189" s="10" t="s">
        <v>285</v>
      </c>
      <c r="E189" s="10" t="s">
        <v>285</v>
      </c>
      <c r="F189" s="10" t="s">
        <v>285</v>
      </c>
      <c r="G189" s="10" t="s">
        <v>285</v>
      </c>
      <c r="H189" s="10" t="s">
        <v>285</v>
      </c>
    </row>
    <row r="190" spans="1:8" s="13" customFormat="1" x14ac:dyDescent="0.25">
      <c r="A190" s="10" t="s">
        <v>258</v>
      </c>
      <c r="B190" s="10" t="s">
        <v>285</v>
      </c>
      <c r="C190" s="10" t="s">
        <v>285</v>
      </c>
      <c r="D190" s="10" t="s">
        <v>285</v>
      </c>
      <c r="E190" s="10" t="s">
        <v>285</v>
      </c>
      <c r="F190" s="10" t="s">
        <v>285</v>
      </c>
      <c r="G190" s="10" t="s">
        <v>285</v>
      </c>
      <c r="H190" s="10" t="s">
        <v>285</v>
      </c>
    </row>
    <row r="191" spans="1:8" s="13" customFormat="1" x14ac:dyDescent="0.25">
      <c r="A191" s="10" t="s">
        <v>259</v>
      </c>
      <c r="B191" s="10" t="s">
        <v>285</v>
      </c>
      <c r="C191" s="10" t="s">
        <v>285</v>
      </c>
      <c r="D191" s="10" t="s">
        <v>285</v>
      </c>
      <c r="E191" s="10" t="s">
        <v>285</v>
      </c>
      <c r="F191" s="10" t="s">
        <v>285</v>
      </c>
      <c r="G191" s="10" t="s">
        <v>285</v>
      </c>
      <c r="H191" s="10" t="s">
        <v>285</v>
      </c>
    </row>
    <row r="192" spans="1:8" s="13" customFormat="1" x14ac:dyDescent="0.25">
      <c r="A192" s="10" t="s">
        <v>260</v>
      </c>
      <c r="B192" s="10" t="s">
        <v>285</v>
      </c>
      <c r="C192" s="10" t="s">
        <v>285</v>
      </c>
      <c r="D192" s="10" t="s">
        <v>285</v>
      </c>
      <c r="E192" s="10" t="s">
        <v>285</v>
      </c>
      <c r="F192" s="10" t="s">
        <v>285</v>
      </c>
      <c r="G192" s="10" t="s">
        <v>285</v>
      </c>
      <c r="H192" s="10" t="s">
        <v>285</v>
      </c>
    </row>
    <row r="193" spans="1:8" s="13" customFormat="1" x14ac:dyDescent="0.25">
      <c r="A193" s="10" t="s">
        <v>261</v>
      </c>
      <c r="B193" s="10" t="s">
        <v>285</v>
      </c>
      <c r="C193" s="10" t="s">
        <v>285</v>
      </c>
      <c r="D193" s="10" t="s">
        <v>285</v>
      </c>
      <c r="E193" s="10" t="s">
        <v>285</v>
      </c>
      <c r="F193" s="10" t="s">
        <v>285</v>
      </c>
      <c r="G193" s="10" t="s">
        <v>285</v>
      </c>
      <c r="H193" s="10" t="s">
        <v>285</v>
      </c>
    </row>
    <row r="194" spans="1:8" s="13" customFormat="1" x14ac:dyDescent="0.25">
      <c r="A194" s="10" t="s">
        <v>262</v>
      </c>
      <c r="B194" s="10" t="s">
        <v>285</v>
      </c>
      <c r="C194" s="10" t="s">
        <v>285</v>
      </c>
      <c r="D194" s="10" t="s">
        <v>285</v>
      </c>
      <c r="E194" s="10" t="s">
        <v>285</v>
      </c>
      <c r="F194" s="10" t="s">
        <v>285</v>
      </c>
      <c r="G194" s="10" t="s">
        <v>285</v>
      </c>
      <c r="H194" s="10" t="s">
        <v>285</v>
      </c>
    </row>
    <row r="195" spans="1:8" s="13" customFormat="1" x14ac:dyDescent="0.25">
      <c r="A195" s="10" t="s">
        <v>263</v>
      </c>
      <c r="B195" s="10" t="s">
        <v>285</v>
      </c>
      <c r="C195" s="10" t="s">
        <v>285</v>
      </c>
      <c r="D195" s="10" t="s">
        <v>285</v>
      </c>
      <c r="E195" s="10" t="s">
        <v>285</v>
      </c>
      <c r="F195" s="10" t="s">
        <v>285</v>
      </c>
      <c r="G195" s="10" t="s">
        <v>285</v>
      </c>
      <c r="H195" s="10" t="s">
        <v>285</v>
      </c>
    </row>
    <row r="196" spans="1:8" s="13" customFormat="1" x14ac:dyDescent="0.25">
      <c r="A196" s="10" t="s">
        <v>264</v>
      </c>
      <c r="B196" s="10" t="s">
        <v>285</v>
      </c>
      <c r="C196" s="10" t="s">
        <v>285</v>
      </c>
      <c r="D196" s="10" t="s">
        <v>285</v>
      </c>
      <c r="E196" s="10" t="s">
        <v>285</v>
      </c>
      <c r="F196" s="10" t="s">
        <v>285</v>
      </c>
      <c r="G196" s="10" t="s">
        <v>285</v>
      </c>
      <c r="H196" s="10" t="s">
        <v>285</v>
      </c>
    </row>
    <row r="197" spans="1:8" s="13" customFormat="1" x14ac:dyDescent="0.25">
      <c r="A197" s="10" t="s">
        <v>265</v>
      </c>
      <c r="B197" s="10" t="s">
        <v>285</v>
      </c>
      <c r="C197" s="10" t="s">
        <v>285</v>
      </c>
      <c r="D197" s="10" t="s">
        <v>285</v>
      </c>
      <c r="E197" s="10" t="s">
        <v>285</v>
      </c>
      <c r="F197" s="10" t="s">
        <v>285</v>
      </c>
      <c r="G197" s="10" t="s">
        <v>285</v>
      </c>
      <c r="H197" s="10" t="s">
        <v>285</v>
      </c>
    </row>
    <row r="198" spans="1:8" s="13" customFormat="1" x14ac:dyDescent="0.25">
      <c r="A198" s="10" t="s">
        <v>266</v>
      </c>
      <c r="B198" s="10" t="s">
        <v>285</v>
      </c>
      <c r="C198" s="10" t="s">
        <v>285</v>
      </c>
      <c r="D198" s="10" t="s">
        <v>285</v>
      </c>
      <c r="E198" s="10" t="s">
        <v>285</v>
      </c>
      <c r="F198" s="10" t="s">
        <v>285</v>
      </c>
      <c r="G198" s="10" t="s">
        <v>285</v>
      </c>
      <c r="H198" s="10" t="s">
        <v>285</v>
      </c>
    </row>
    <row r="199" spans="1:8" s="13" customFormat="1" x14ac:dyDescent="0.25">
      <c r="A199" s="10" t="s">
        <v>267</v>
      </c>
      <c r="B199" s="10" t="s">
        <v>285</v>
      </c>
      <c r="C199" s="10" t="s">
        <v>285</v>
      </c>
      <c r="D199" s="10" t="s">
        <v>285</v>
      </c>
      <c r="E199" s="10" t="s">
        <v>285</v>
      </c>
      <c r="F199" s="10" t="s">
        <v>285</v>
      </c>
      <c r="G199" s="10" t="s">
        <v>285</v>
      </c>
      <c r="H199" s="10" t="s">
        <v>285</v>
      </c>
    </row>
    <row r="200" spans="1:8" s="13" customFormat="1" x14ac:dyDescent="0.25">
      <c r="A200" s="10" t="s">
        <v>268</v>
      </c>
      <c r="B200" s="10" t="s">
        <v>285</v>
      </c>
      <c r="C200" s="10" t="s">
        <v>285</v>
      </c>
      <c r="D200" s="10" t="s">
        <v>285</v>
      </c>
      <c r="E200" s="10" t="s">
        <v>285</v>
      </c>
      <c r="F200" s="10" t="s">
        <v>285</v>
      </c>
      <c r="G200" s="10" t="s">
        <v>285</v>
      </c>
      <c r="H200" s="10" t="s">
        <v>285</v>
      </c>
    </row>
    <row r="201" spans="1:8" s="13" customFormat="1" x14ac:dyDescent="0.25">
      <c r="A201" s="10" t="s">
        <v>269</v>
      </c>
      <c r="B201" s="10" t="s">
        <v>285</v>
      </c>
      <c r="C201" s="10" t="s">
        <v>285</v>
      </c>
      <c r="D201" s="10" t="s">
        <v>285</v>
      </c>
      <c r="E201" s="10" t="s">
        <v>285</v>
      </c>
      <c r="F201" s="10" t="s">
        <v>285</v>
      </c>
      <c r="G201" s="10" t="s">
        <v>285</v>
      </c>
      <c r="H201" s="10" t="s">
        <v>285</v>
      </c>
    </row>
    <row r="202" spans="1:8" s="13" customFormat="1" ht="25.15" customHeight="1" x14ac:dyDescent="0.25">
      <c r="A202" s="10" t="s">
        <v>270</v>
      </c>
      <c r="B202" s="10" t="s">
        <v>285</v>
      </c>
      <c r="C202" s="10" t="s">
        <v>285</v>
      </c>
      <c r="D202" s="10" t="s">
        <v>285</v>
      </c>
      <c r="E202" s="10" t="s">
        <v>285</v>
      </c>
      <c r="F202" s="10" t="s">
        <v>285</v>
      </c>
      <c r="G202" s="10" t="s">
        <v>285</v>
      </c>
      <c r="H202" s="10" t="s">
        <v>285</v>
      </c>
    </row>
    <row r="203" spans="1:8" s="13" customFormat="1" ht="25.15" customHeight="1" x14ac:dyDescent="0.25">
      <c r="A203" s="10" t="s">
        <v>271</v>
      </c>
      <c r="B203" s="10" t="s">
        <v>285</v>
      </c>
      <c r="C203" s="10" t="s">
        <v>285</v>
      </c>
      <c r="D203" s="10" t="s">
        <v>285</v>
      </c>
      <c r="E203" s="10" t="s">
        <v>285</v>
      </c>
      <c r="F203" s="10" t="s">
        <v>285</v>
      </c>
      <c r="G203" s="10" t="s">
        <v>285</v>
      </c>
      <c r="H203" s="10" t="s">
        <v>285</v>
      </c>
    </row>
    <row r="204" spans="1:8" s="13" customFormat="1" x14ac:dyDescent="0.25">
      <c r="A204" s="10" t="s">
        <v>272</v>
      </c>
      <c r="B204" s="10" t="s">
        <v>285</v>
      </c>
      <c r="C204" s="10" t="s">
        <v>285</v>
      </c>
      <c r="D204" s="10" t="s">
        <v>285</v>
      </c>
      <c r="E204" s="10" t="s">
        <v>285</v>
      </c>
      <c r="F204" s="10" t="s">
        <v>285</v>
      </c>
      <c r="G204" s="10" t="s">
        <v>285</v>
      </c>
      <c r="H204" s="10" t="s">
        <v>285</v>
      </c>
    </row>
    <row r="205" spans="1:8" s="13" customFormat="1" ht="25.15" customHeight="1" x14ac:dyDescent="0.25">
      <c r="A205" s="10" t="s">
        <v>273</v>
      </c>
      <c r="B205" s="10" t="s">
        <v>285</v>
      </c>
      <c r="C205" s="10" t="s">
        <v>285</v>
      </c>
      <c r="D205" s="10" t="s">
        <v>285</v>
      </c>
      <c r="E205" s="10" t="s">
        <v>285</v>
      </c>
      <c r="F205" s="10" t="s">
        <v>285</v>
      </c>
      <c r="G205" s="10" t="s">
        <v>285</v>
      </c>
      <c r="H205" s="10" t="s">
        <v>285</v>
      </c>
    </row>
    <row r="206" spans="1:8" s="13" customFormat="1" ht="25.15" customHeight="1" x14ac:dyDescent="0.25">
      <c r="A206" s="10" t="s">
        <v>274</v>
      </c>
      <c r="B206" s="10" t="s">
        <v>285</v>
      </c>
      <c r="C206" s="10" t="s">
        <v>285</v>
      </c>
      <c r="D206" s="10" t="s">
        <v>285</v>
      </c>
      <c r="E206" s="10" t="s">
        <v>285</v>
      </c>
      <c r="F206" s="10" t="s">
        <v>285</v>
      </c>
      <c r="G206" s="10" t="s">
        <v>285</v>
      </c>
      <c r="H206" s="10" t="s">
        <v>285</v>
      </c>
    </row>
    <row r="207" spans="1:8" s="13" customFormat="1" x14ac:dyDescent="0.25">
      <c r="A207" s="10" t="s">
        <v>275</v>
      </c>
      <c r="B207" s="10" t="s">
        <v>285</v>
      </c>
      <c r="C207" s="10" t="s">
        <v>285</v>
      </c>
      <c r="D207" s="10" t="s">
        <v>285</v>
      </c>
      <c r="E207" s="10" t="s">
        <v>285</v>
      </c>
      <c r="F207" s="10" t="s">
        <v>285</v>
      </c>
      <c r="G207" s="10" t="s">
        <v>285</v>
      </c>
      <c r="H207" s="10" t="s">
        <v>285</v>
      </c>
    </row>
    <row r="208" spans="1:8" s="13" customFormat="1" x14ac:dyDescent="0.25">
      <c r="A208" s="10" t="s">
        <v>276</v>
      </c>
      <c r="B208" s="10" t="s">
        <v>285</v>
      </c>
      <c r="C208" s="10" t="s">
        <v>285</v>
      </c>
      <c r="D208" s="10" t="s">
        <v>285</v>
      </c>
      <c r="E208" s="10" t="s">
        <v>285</v>
      </c>
      <c r="F208" s="10" t="s">
        <v>285</v>
      </c>
      <c r="G208" s="10" t="s">
        <v>285</v>
      </c>
      <c r="H208" s="10" t="s">
        <v>285</v>
      </c>
    </row>
    <row r="209" spans="1:8" s="13" customFormat="1" x14ac:dyDescent="0.25">
      <c r="A209" s="10" t="s">
        <v>277</v>
      </c>
      <c r="B209" s="10" t="s">
        <v>285</v>
      </c>
      <c r="C209" s="10" t="s">
        <v>285</v>
      </c>
      <c r="D209" s="10" t="s">
        <v>285</v>
      </c>
      <c r="E209" s="10" t="s">
        <v>285</v>
      </c>
      <c r="F209" s="10" t="s">
        <v>285</v>
      </c>
      <c r="G209" s="10" t="s">
        <v>285</v>
      </c>
      <c r="H209" s="10" t="s">
        <v>285</v>
      </c>
    </row>
    <row r="210" spans="1:8" s="13" customFormat="1" x14ac:dyDescent="0.25">
      <c r="A210" s="10" t="s">
        <v>278</v>
      </c>
      <c r="B210" s="10" t="s">
        <v>285</v>
      </c>
      <c r="C210" s="10" t="s">
        <v>285</v>
      </c>
      <c r="D210" s="10" t="s">
        <v>285</v>
      </c>
      <c r="E210" s="10" t="s">
        <v>285</v>
      </c>
      <c r="F210" s="10" t="s">
        <v>285</v>
      </c>
      <c r="G210" s="10" t="s">
        <v>285</v>
      </c>
      <c r="H210" s="10" t="s">
        <v>285</v>
      </c>
    </row>
    <row r="211" spans="1:8" s="13" customFormat="1" x14ac:dyDescent="0.25">
      <c r="A211" s="10" t="s">
        <v>355</v>
      </c>
      <c r="B211" s="10" t="s">
        <v>285</v>
      </c>
      <c r="C211" s="10" t="s">
        <v>285</v>
      </c>
      <c r="D211" s="10" t="s">
        <v>285</v>
      </c>
      <c r="E211" s="10" t="s">
        <v>285</v>
      </c>
      <c r="F211" s="10" t="s">
        <v>285</v>
      </c>
      <c r="G211" s="10" t="s">
        <v>285</v>
      </c>
      <c r="H211" s="10" t="s">
        <v>285</v>
      </c>
    </row>
    <row r="212" spans="1:8" s="13" customFormat="1" x14ac:dyDescent="0.25">
      <c r="A212" s="10" t="s">
        <v>279</v>
      </c>
      <c r="B212" s="10" t="s">
        <v>285</v>
      </c>
      <c r="C212" s="10" t="s">
        <v>285</v>
      </c>
      <c r="D212" s="10" t="s">
        <v>285</v>
      </c>
      <c r="E212" s="10" t="s">
        <v>285</v>
      </c>
      <c r="F212" s="10" t="s">
        <v>285</v>
      </c>
      <c r="G212" s="10" t="s">
        <v>285</v>
      </c>
      <c r="H212" s="10" t="s">
        <v>285</v>
      </c>
    </row>
    <row r="213" spans="1:8" s="13" customFormat="1" ht="25.15" customHeight="1" x14ac:dyDescent="0.25">
      <c r="A213" s="10" t="s">
        <v>321</v>
      </c>
      <c r="B213" s="10" t="s">
        <v>285</v>
      </c>
      <c r="C213" s="10" t="s">
        <v>285</v>
      </c>
      <c r="D213" s="10" t="s">
        <v>285</v>
      </c>
      <c r="E213" s="10" t="s">
        <v>285</v>
      </c>
      <c r="F213" s="10" t="s">
        <v>285</v>
      </c>
      <c r="G213" s="10" t="s">
        <v>285</v>
      </c>
      <c r="H213" s="10" t="s">
        <v>285</v>
      </c>
    </row>
    <row r="214" spans="1:8" s="13" customFormat="1" x14ac:dyDescent="0.25">
      <c r="A214" s="10" t="s">
        <v>322</v>
      </c>
      <c r="B214" s="10" t="s">
        <v>285</v>
      </c>
      <c r="C214" s="10" t="s">
        <v>285</v>
      </c>
      <c r="D214" s="10" t="s">
        <v>285</v>
      </c>
      <c r="E214" s="10" t="s">
        <v>285</v>
      </c>
      <c r="F214" s="10" t="s">
        <v>285</v>
      </c>
      <c r="G214" s="10" t="s">
        <v>285</v>
      </c>
      <c r="H214" s="10" t="s">
        <v>285</v>
      </c>
    </row>
    <row r="215" spans="1:8" s="13" customFormat="1" x14ac:dyDescent="0.25">
      <c r="A215" s="10" t="s">
        <v>280</v>
      </c>
      <c r="B215" s="10" t="s">
        <v>285</v>
      </c>
      <c r="C215" s="10" t="s">
        <v>285</v>
      </c>
      <c r="D215" s="10" t="s">
        <v>285</v>
      </c>
      <c r="E215" s="10" t="s">
        <v>285</v>
      </c>
      <c r="F215" s="10" t="s">
        <v>285</v>
      </c>
      <c r="G215" s="10" t="s">
        <v>285</v>
      </c>
      <c r="H215" s="10" t="s">
        <v>285</v>
      </c>
    </row>
    <row r="216" spans="1:8" s="13" customFormat="1" x14ac:dyDescent="0.25">
      <c r="A216" s="10" t="s">
        <v>281</v>
      </c>
      <c r="B216" s="10" t="s">
        <v>285</v>
      </c>
      <c r="C216" s="10" t="s">
        <v>285</v>
      </c>
      <c r="D216" s="10" t="s">
        <v>285</v>
      </c>
      <c r="E216" s="10" t="s">
        <v>285</v>
      </c>
      <c r="F216" s="10" t="s">
        <v>285</v>
      </c>
      <c r="G216" s="10" t="s">
        <v>285</v>
      </c>
      <c r="H216" s="10" t="s">
        <v>285</v>
      </c>
    </row>
    <row r="217" spans="1:8" s="13" customFormat="1" ht="25.15" customHeight="1" x14ac:dyDescent="0.25">
      <c r="A217" s="10" t="s">
        <v>282</v>
      </c>
      <c r="B217" s="10" t="s">
        <v>285</v>
      </c>
      <c r="C217" s="10" t="s">
        <v>285</v>
      </c>
      <c r="D217" s="10" t="s">
        <v>285</v>
      </c>
      <c r="E217" s="10" t="s">
        <v>285</v>
      </c>
      <c r="F217" s="10" t="s">
        <v>285</v>
      </c>
      <c r="G217" s="10" t="s">
        <v>285</v>
      </c>
      <c r="H217" s="10" t="s">
        <v>285</v>
      </c>
    </row>
    <row r="218" spans="1:8" s="13" customFormat="1" x14ac:dyDescent="0.25">
      <c r="A218" s="10" t="s">
        <v>323</v>
      </c>
      <c r="B218" s="10" t="s">
        <v>285</v>
      </c>
      <c r="C218" s="10" t="s">
        <v>285</v>
      </c>
      <c r="D218" s="10" t="s">
        <v>285</v>
      </c>
      <c r="E218" s="10" t="s">
        <v>285</v>
      </c>
      <c r="F218" s="10" t="s">
        <v>285</v>
      </c>
      <c r="G218" s="10" t="s">
        <v>285</v>
      </c>
      <c r="H218" s="10" t="s">
        <v>285</v>
      </c>
    </row>
    <row r="219" spans="1:8" s="13" customFormat="1" x14ac:dyDescent="0.25">
      <c r="A219" s="10" t="s">
        <v>356</v>
      </c>
      <c r="B219" s="10" t="s">
        <v>285</v>
      </c>
      <c r="C219" s="10" t="s">
        <v>285</v>
      </c>
      <c r="D219" s="10" t="s">
        <v>285</v>
      </c>
      <c r="E219" s="10" t="s">
        <v>285</v>
      </c>
      <c r="F219" s="10" t="s">
        <v>285</v>
      </c>
      <c r="G219" s="10" t="s">
        <v>285</v>
      </c>
      <c r="H219" s="10" t="s">
        <v>285</v>
      </c>
    </row>
    <row r="220" spans="1:8" s="13" customFormat="1" x14ac:dyDescent="0.25">
      <c r="A220" s="10" t="s">
        <v>324</v>
      </c>
      <c r="B220" s="10" t="s">
        <v>285</v>
      </c>
      <c r="C220" s="10" t="s">
        <v>285</v>
      </c>
      <c r="D220" s="10" t="s">
        <v>285</v>
      </c>
      <c r="E220" s="10" t="s">
        <v>285</v>
      </c>
      <c r="F220" s="10" t="s">
        <v>285</v>
      </c>
      <c r="G220" s="10" t="s">
        <v>285</v>
      </c>
      <c r="H220" s="10" t="s">
        <v>285</v>
      </c>
    </row>
    <row r="221" spans="1:8" x14ac:dyDescent="0.25">
      <c r="B221" s="6"/>
      <c r="C221" s="6"/>
      <c r="D221" s="6"/>
      <c r="E221" s="6"/>
      <c r="F221" s="6"/>
      <c r="G221" s="6"/>
    </row>
  </sheetData>
  <sheetProtection selectLockedCells="1" selectUnlockedCells="1"/>
  <mergeCells count="54">
    <mergeCell ref="A196:H196"/>
    <mergeCell ref="A197:H197"/>
    <mergeCell ref="A198:H198"/>
    <mergeCell ref="A199:H199"/>
    <mergeCell ref="A200:H200"/>
    <mergeCell ref="A191:H191"/>
    <mergeCell ref="A192:H192"/>
    <mergeCell ref="A193:H193"/>
    <mergeCell ref="A194:H194"/>
    <mergeCell ref="A195:H195"/>
    <mergeCell ref="A181:H181"/>
    <mergeCell ref="A187:H187"/>
    <mergeCell ref="A188:H188"/>
    <mergeCell ref="A189:H189"/>
    <mergeCell ref="A190:H190"/>
    <mergeCell ref="A182:H182"/>
    <mergeCell ref="A183:H183"/>
    <mergeCell ref="A184:H184"/>
    <mergeCell ref="A185:H185"/>
    <mergeCell ref="A186:H186"/>
    <mergeCell ref="A201:H201"/>
    <mergeCell ref="A202:H202"/>
    <mergeCell ref="A203:H203"/>
    <mergeCell ref="A204:H204"/>
    <mergeCell ref="A205:H205"/>
    <mergeCell ref="A206:H206"/>
    <mergeCell ref="A207:H207"/>
    <mergeCell ref="A208:H208"/>
    <mergeCell ref="A209:H209"/>
    <mergeCell ref="A176:G176"/>
    <mergeCell ref="A177:G177"/>
    <mergeCell ref="A178:G178"/>
    <mergeCell ref="B180:E180"/>
    <mergeCell ref="A164:G164"/>
    <mergeCell ref="A165:G165"/>
    <mergeCell ref="A166:G166"/>
    <mergeCell ref="A174:G174"/>
    <mergeCell ref="A167:G167"/>
    <mergeCell ref="A168:G168"/>
    <mergeCell ref="A172:G172"/>
    <mergeCell ref="D1:G2"/>
    <mergeCell ref="B6:C6"/>
    <mergeCell ref="B7:G7"/>
    <mergeCell ref="A210:H210"/>
    <mergeCell ref="A211:H211"/>
    <mergeCell ref="A212:H212"/>
    <mergeCell ref="A213:H213"/>
    <mergeCell ref="A214:H214"/>
    <mergeCell ref="A220:H220"/>
    <mergeCell ref="A215:H215"/>
    <mergeCell ref="A216:H216"/>
    <mergeCell ref="A217:H217"/>
    <mergeCell ref="A218:H218"/>
    <mergeCell ref="A219:H219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61" firstPageNumber="0" fitToHeight="20" orientation="portrait" horizontalDpi="300" verticalDpi="300" r:id="rId1"/>
  <headerFooter alignWithMargins="0">
    <oddHeader>&amp;LOCEANIS 46.1&amp;RPREZZO AL PUBBLICO A2023 INDICATIVO IVA ESCL  01/08/2023</oddHeader>
    <oddFooter>&amp;LPREZZO FRANCO CANTIERE
DOTAZIONI STANDARD COMPLETE, DISPONIBILI SU INVENTARIO TECNICO&amp;RDOCUMENTO NON CONTRATTUALE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OCEANIS 46.1</vt:lpstr>
      <vt:lpstr>'OCEANIS 46.1'!Print_Area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</dc:creator>
  <cp:lastModifiedBy>Giovanni Casula</cp:lastModifiedBy>
  <cp:lastPrinted>2023-08-30T07:47:19Z</cp:lastPrinted>
  <dcterms:created xsi:type="dcterms:W3CDTF">2021-06-30T12:55:48Z</dcterms:created>
  <dcterms:modified xsi:type="dcterms:W3CDTF">2023-08-30T07:59:05Z</dcterms:modified>
</cp:coreProperties>
</file>